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showSheetTabs="0" xWindow="0" yWindow="0" windowWidth="28800" windowHeight="11835"/>
  </bookViews>
  <sheets>
    <sheet name="ДОО" sheetId="3" r:id="rId1"/>
  </sheets>
  <definedNames>
    <definedName name="_bookmark0" localSheetId="0">ДОО!#REF!</definedName>
    <definedName name="_bookmark1" localSheetId="0">ДОО!#REF!</definedName>
    <definedName name="_xlnm.Print_Area" localSheetId="0">ДОО!$A$1:$D$704</definedName>
  </definedNames>
  <calcPr calcId="152511"/>
</workbook>
</file>

<file path=xl/calcChain.xml><?xml version="1.0" encoding="utf-8"?>
<calcChain xmlns="http://schemas.openxmlformats.org/spreadsheetml/2006/main">
  <c r="D142" i="3" l="1"/>
  <c r="D75" i="3" l="1"/>
  <c r="D79" i="3"/>
  <c r="D80" i="3"/>
  <c r="D81" i="3"/>
  <c r="D82" i="3"/>
  <c r="D83" i="3"/>
  <c r="D84" i="3"/>
  <c r="D85" i="3"/>
  <c r="D86" i="3"/>
  <c r="D88" i="3"/>
  <c r="D109" i="3"/>
  <c r="D112" i="3"/>
  <c r="D115" i="3"/>
  <c r="D118" i="3"/>
  <c r="D365" i="3" l="1"/>
  <c r="D363" i="3"/>
  <c r="D364" i="3" l="1"/>
  <c r="D362" i="3"/>
  <c r="D203" i="3" l="1"/>
  <c r="D197" i="3"/>
  <c r="D230" i="3"/>
  <c r="D189" i="3"/>
  <c r="D125" i="3"/>
  <c r="D122" i="3"/>
  <c r="D186" i="3" l="1"/>
  <c r="D184" i="3"/>
  <c r="D182" i="3"/>
  <c r="D180" i="3"/>
  <c r="D178" i="3"/>
  <c r="D176" i="3"/>
  <c r="D174" i="3"/>
  <c r="D172" i="3"/>
  <c r="D170" i="3"/>
  <c r="D168" i="3"/>
  <c r="D166" i="3"/>
  <c r="D164" i="3"/>
  <c r="D162" i="3"/>
  <c r="D156" i="3"/>
  <c r="D154" i="3"/>
  <c r="D152" i="3"/>
  <c r="D150" i="3"/>
  <c r="D148" i="3"/>
  <c r="D146" i="3"/>
  <c r="D144" i="3"/>
  <c r="D140" i="3"/>
  <c r="D138" i="3"/>
  <c r="D136" i="3"/>
  <c r="D134" i="3"/>
  <c r="D132" i="3"/>
  <c r="D447" i="3" l="1"/>
  <c r="D443" i="3"/>
  <c r="D439" i="3"/>
  <c r="D367" i="3"/>
  <c r="D238" i="3"/>
  <c r="D234" i="3"/>
  <c r="D35" i="3"/>
  <c r="D37" i="3"/>
  <c r="D34" i="3"/>
  <c r="D242" i="3" l="1"/>
  <c r="D355" i="3"/>
  <c r="D351" i="3"/>
  <c r="D347" i="3"/>
  <c r="D342" i="3"/>
  <c r="D334" i="3" s="1"/>
  <c r="D328" i="3"/>
  <c r="D323" i="3"/>
  <c r="D316" i="3" s="1"/>
  <c r="D289" i="3"/>
  <c r="D282" i="3"/>
  <c r="D281" i="3" s="1"/>
  <c r="D271" i="3"/>
  <c r="D254" i="3"/>
  <c r="D251" i="3"/>
  <c r="D248" i="3"/>
  <c r="D245" i="3"/>
  <c r="D208" i="3"/>
  <c r="D66" i="3"/>
  <c r="D65" i="3"/>
  <c r="D64" i="3"/>
  <c r="D63" i="3"/>
  <c r="D62" i="3"/>
  <c r="D22" i="3"/>
  <c r="D11" i="3"/>
  <c r="D10" i="3"/>
  <c r="D9" i="3"/>
  <c r="D333" i="3" l="1"/>
  <c r="D21" i="3"/>
  <c r="D454" i="3"/>
  <c r="D23" i="3"/>
  <c r="D263" i="3"/>
  <c r="D267" i="3"/>
  <c r="D276" i="3"/>
</calcChain>
</file>

<file path=xl/sharedStrings.xml><?xml version="1.0" encoding="utf-8"?>
<sst xmlns="http://schemas.openxmlformats.org/spreadsheetml/2006/main" count="1009" uniqueCount="584">
  <si>
    <t>Приложение № 1</t>
  </si>
  <si>
    <t>ПОКАЗАТЕЛИ МОНИТОРИНГА СИСТЕМЫ ОБРАЗОВАНИЯ</t>
  </si>
  <si>
    <t>Раздел/подраздел/показатель</t>
  </si>
  <si>
    <t>Единица измерения/форма оценки</t>
  </si>
  <si>
    <t>I. Общее образование</t>
  </si>
  <si>
    <t>1. Сведения о развитии дошкольного образования</t>
  </si>
  <si>
    <t>1.1. Уровень доступности дошкольного образования и численность населения, получающего дошкольное образование</t>
  </si>
  <si>
    <t>всего (в возрасте от 2 месяцев до 7 лет);</t>
  </si>
  <si>
    <t>процент</t>
  </si>
  <si>
    <t>в возрасте от 2 месяцев до 3 лет;</t>
  </si>
  <si>
    <t>в возрасте от 3 до 7 лет.</t>
  </si>
  <si>
    <t>1.1.3. Удельный вес численности детей, посещающих частные организации, осуществляющие образовательную деятельность по образовательным программам дошкольного образования, присмотр и уход за детьми, в общей численности детей, посещающих организации, реализующие образовательные программы дошкольного образования, присмотр и уход за детьми.</t>
  </si>
  <si>
    <t>1.1.4. Наполняемость групп в организациях, осуществляющих образовательную деятельность по образовательным программам дошкольного образования, присмотр и уход за детьми:</t>
  </si>
  <si>
    <t>группы компенсирующей направленности;</t>
  </si>
  <si>
    <t>человек</t>
  </si>
  <si>
    <t>группы общеразвивающей направленности;</t>
  </si>
  <si>
    <t>группы оздоровительной направленности;</t>
  </si>
  <si>
    <t>группы комбинированной направленности;</t>
  </si>
  <si>
    <t>семейные дошкольные группы.</t>
  </si>
  <si>
    <t>1.1.5. Наполняемость групп, функционирующих в режиме кратковременного и круглосуточного пребывания в организациях, осуществляющих образовательную деятельность по образовательным программам дошкольного образования, присмотр и уход за детьми:</t>
  </si>
  <si>
    <t>в режиме кратковременного пребывания;</t>
  </si>
  <si>
    <t>в режиме круглосуточного пребывания.</t>
  </si>
  <si>
    <t>1.2. Содержание образовательной деятельности и организация образовательного процесса по образовательным программам дошкольного образования</t>
  </si>
  <si>
    <t>группы по присмотру и уходу за детьми.</t>
  </si>
  <si>
    <t>1.3. Кадровое обеспечение дошкольных образовательных организаций и оценка уровня заработной платы педагогических работников</t>
  </si>
  <si>
    <t>воспитатели;</t>
  </si>
  <si>
    <t>старшие воспитатели;</t>
  </si>
  <si>
    <t>музыкальные руководители;</t>
  </si>
  <si>
    <t>инструкторы по физической культуре;</t>
  </si>
  <si>
    <t>учителя-логопеды;</t>
  </si>
  <si>
    <t>учителя-дефектологи;</t>
  </si>
  <si>
    <t>педагоги-психологи;</t>
  </si>
  <si>
    <t>социальные педагоги;</t>
  </si>
  <si>
    <t>педагоги-организаторы;</t>
  </si>
  <si>
    <t>педагоги дополнительного образования.</t>
  </si>
  <si>
    <t>1.3.3. 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(по государственным и муниципальным образовательным организациям).</t>
  </si>
  <si>
    <t>1.4.1. Площадь помещений, используемых непосредственно для нужд дошкольных образовательных организаций, в расчете на 1 ребенка.</t>
  </si>
  <si>
    <t>квадратный метр</t>
  </si>
  <si>
    <t>1.4.2. Удельный вес числа организаций, имеющих все виды благоустройства (водопровод, центральное отопление, канализацию), в общем числе дошкольных образовательных организаций.</t>
  </si>
  <si>
    <t>1.4.3. Удельный вес числа организаций, имеющих физкультурные залы, в общем числе дошкольных образовательных организаций.</t>
  </si>
  <si>
    <t>1.4.4. Число персональных компьютеров, доступных для использования детьми, в расчете на 100 детей, посещающих дошкольные образовательные организации.</t>
  </si>
  <si>
    <t>единица</t>
  </si>
  <si>
    <t>1.5. Условия получения дошкольного образования лицами с ограниченными возможностями здоровья и инвалидами</t>
  </si>
  <si>
    <t>1.5.1. Удельный вес численности детей с ограниченными возможностями здоровья в общей численности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t>
  </si>
  <si>
    <t>1.5.2. Удельный вес численности детей-инвалидов в общей численности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t>
  </si>
  <si>
    <t>группы  компенсирующей  направленности,  в  том  числе для детей:</t>
  </si>
  <si>
    <t>с нарушениями слуха;</t>
  </si>
  <si>
    <t>с нарушениями речи;</t>
  </si>
  <si>
    <t>с нарушениями зрения;</t>
  </si>
  <si>
    <t>с нарушениями интеллекта;</t>
  </si>
  <si>
    <t>с задержкой психического развития;</t>
  </si>
  <si>
    <t>с нарушениями опорно-двигательного аппарата;</t>
  </si>
  <si>
    <t>со сложным дефектом;</t>
  </si>
  <si>
    <t>другого профиля</t>
  </si>
  <si>
    <t>группы  оздоровительной  направленности,  в  том  числе  для детей:</t>
  </si>
  <si>
    <t>с туберкулезной интоксикацией;</t>
  </si>
  <si>
    <t>часто болеющих;</t>
  </si>
  <si>
    <t>группы комбинированной направленности.</t>
  </si>
  <si>
    <t>1.6.  Состояние  здоровья  лиц, обучающихся  по  программам дошкольного образования</t>
  </si>
  <si>
    <t>1.7. Изменение сети дошкольных образовательных организаций (в том числе ликвидация и реорганизация организаций, осуществляющих образовательную деятельность)</t>
  </si>
  <si>
    <t>1.7.1. Темп роста числа организаций (обособленных подразделений (филиалов)), осуществляющих образовательную деятельность по образовательным программам дошкольного образования, присмотр и уход за детьми:</t>
  </si>
  <si>
    <t>дошкольные образовательные организации;</t>
  </si>
  <si>
    <t>обособленные подразделения (филиалы) дошкольных образовательных организаций;</t>
  </si>
  <si>
    <t>обособленные подразделения (филиалы) общеобразовательных организаций;</t>
  </si>
  <si>
    <t>общеобразовательные организации, имеющие подразделения (группы), которые осуществляют образовательную деятельность по образовательным программам дошкольного образования, присмотр и уход за детьми;</t>
  </si>
  <si>
    <t>обособленные подразделения (филиалы) профессиональных образовательных организаций и образовательных организаций высшего образования;</t>
  </si>
  <si>
    <t>иные организации, имеющие подразделения (группы), которые осуществляют образовательную деятельность по образовательным программам дошкольного образования, присмотр и уход за детьми.</t>
  </si>
  <si>
    <t>1.8. Финансово-экономическая деятельность дошкольных образовательных организаций</t>
  </si>
  <si>
    <t>1.8.1. Расходы консолидированного бюджета Российской Федерации на дошкольное образование в расчете на  1 ребенка, посещающего организацию, осуществляющую образовательную деятельность по образовательным программам дошкольного образования, присмотр и уход за детьми. &lt;*&gt;</t>
  </si>
  <si>
    <t>тысяча рублей</t>
  </si>
  <si>
    <t>1.9. Создание безопасных условий при организации образовательного процесса в дошкольных образовательных организациях</t>
  </si>
  <si>
    <t>1.9.1. Удельный вес числа зданий дошкольных образовательных организаций, находящихся в аварийном состоянии, в общем числе зданий дошкольных образовательных организаций.</t>
  </si>
  <si>
    <t>1.9.2. Удельный вес числа зданий дошкольных образовательных организаций, требующих капитального ремонта, в общем числе зданий дошкольных образовательных организаций.</t>
  </si>
  <si>
    <t>2.1. Уровень доступности начального общего образования, основного общего образования и среднего общего образования и численность населения, получающего начальное общее, основное общее и среднее общее образование</t>
  </si>
  <si>
    <t>2.1.1. Охват детей общим образованием (отношение численности обучающихся по образовательным программам начального общего, основного общего, среднего общего образования и образования обучающихся с умственной отсталостью (интеллектуальными нарушениями) к численности детей в возрасте 7 - 18 лет).</t>
  </si>
  <si>
    <t>2.1.2. Удельный вес численности обучающихся по образовательным программам, соответствующим федеральным государственным образовательным стандартам начального общего, основного общего, среднего общего образования, в общей численности обучающихся по образовательным программам начального общего, основного общего, среднего общего образования.</t>
  </si>
  <si>
    <t>2.1.4. Наполняемость классов по уровням общего образования:</t>
  </si>
  <si>
    <t>начальное общее образование (1 - 4 классы);</t>
  </si>
  <si>
    <t>основное общее образование (5 - 9 классы);</t>
  </si>
  <si>
    <t>среднее общее образование (10 - 11 (12) классы).</t>
  </si>
  <si>
    <t>2.1.5. Удельный вес численности обучающихся, охваченных подвозом, в общей численности обучающихся, нуждающихся в подвозе в общеобразовательные организации</t>
  </si>
  <si>
    <t>2.1.6. Оценка родителями  обучающихся общеобразовательных организаций возможности выбора общеобразовательной организации (удельный  вес численности родителей обучающихся, отдавших своих детей в конкретную общеобразовательную организацию по причине отсутствия других вариантов для выбора, в общей численности родителей обучающихся общеобразовательных организаций). &lt;*&gt;</t>
  </si>
  <si>
    <t>2.2. Содержание образовательной деятельности и организация образовательного процесса по образовательным программам начального общего образования, основного общего образования, среднего общего образования и образования обучающихся с умственной отсталостью (интеллектуальными нарушениями)</t>
  </si>
  <si>
    <t>2.2.1. Удельный вес численности обучающихся в первую смену в общей численности обучающихся по образовательным программам начального общего, основного общего, среднего общего образования по очной форме обучения.</t>
  </si>
  <si>
    <t>2.2.2. Удельный вес численности обучающихся, углубленно изучающих отдельные учебные предметы, в общей численности обучающихся по образовательным программам начального общего, основного общего, среднего общего образования</t>
  </si>
  <si>
    <t>2.2.3. Удельный вес численности обучающихся в классах (группах) профильного обучения в общей численности обучающихся в 10-11(12) классах по образовательным программам среднего общего образования</t>
  </si>
  <si>
    <t>2.2.4. Удельный вес численности обучающихся с использованием дистанционных образовательных технологий в общей численности обучающихся по образовательным программам начального общего, основного общего, среднего общего образования и образования обучающихся с умственной отсталостью (интеллектуальными нарушениями)</t>
  </si>
  <si>
    <t>2.3. Кадровое обеспечение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 а также оценка уровня заработной платы педагогических работников</t>
  </si>
  <si>
    <t>2.3.1. Численность обучающихся по образовательным программам начального общего, основного общего, среднего общего образования и образования обучающихся с умственной отсталостью (интеллектуальными нарушениями) в расчете на 1 педагогического работника.</t>
  </si>
  <si>
    <t>социальных педагогов:</t>
  </si>
  <si>
    <t>всего;</t>
  </si>
  <si>
    <t>из них в штате;</t>
  </si>
  <si>
    <t>педагогов-психологов:</t>
  </si>
  <si>
    <t>учителей-логопедов:</t>
  </si>
  <si>
    <t>из них в штате.</t>
  </si>
  <si>
    <t>учителей-дефектологов:</t>
  </si>
  <si>
    <t>2.4. Материально-техническое и  информационное обеспечение общеобразовательных организаций, а также иных организаций, осуществляющих образовательную деятельность в части реализации основных общеобразовательных программ</t>
  </si>
  <si>
    <t>2.4.1. Учебная площадь общеобразовательных организаций в расчете на 1 обучающегося.</t>
  </si>
  <si>
    <t>2.4.3. Число персональных компьютеров, используемых в учебных целях, в расчете на 100 обучающихся общеобразовательных организаций</t>
  </si>
  <si>
    <t>имеющих доступ к сети «Интернет».</t>
  </si>
  <si>
    <t>2.4.4. Доля образовательных организаций, реализующих программы общего образования, обеспеченных Интернет- соединением со скоростью соединения не менее 100 Мб/с - для образовательных организаций, расположенных в городах, 50 Мб/с - для образовательных организаций, расположенных в сельской местности и поселках городского типа, а также гарантированным Интернет-трафиком &lt;**&gt;</t>
  </si>
  <si>
    <t>2.4.5. Удельный вес числа общеобразовательных организаций, использующих электронный журнал, электронный дневник, в общем числе общеобразовательных организаций</t>
  </si>
  <si>
    <t>2.5. Условия получения начального общего, основного общего и среднего общего образования лицами с ограниченными возможностями здоровья и инвалидами</t>
  </si>
  <si>
    <t>2.5.1. Удельный вес числа зданий, в которых созданы условия для беспрепятственного доступа инвалидов, в общем числе зданий общеобразовательных организаций</t>
  </si>
  <si>
    <t>2.5.2. Распределение численности обучающихся с ограниченными возможностями здоровья и инвалидностью по реализации образовательных программ в формах: совместного обучения (инклюзии), в отдельных классах или в отдельных образовательных организациях, осуществляющих реализацию адаптированных основных общеобразовательных программ:</t>
  </si>
  <si>
    <t>в отдельных организациях, осуществляющих образовательную деятельность по адаптированным основным общеобразовательным программам – всего;</t>
  </si>
  <si>
    <t>из них инвалидов, детей-инвалидов.</t>
  </si>
  <si>
    <t>в отдельных классах (кроме организованных в отдельных организациях), осуществляющих образовательную деятельность по адаптированным основным общеобразовательным программам – всего;</t>
  </si>
  <si>
    <t>в формате совместного обучения (инклюзии) – всего;</t>
  </si>
  <si>
    <t>2.5.3. Удельный вес численности обучающихся в соответствии с федеральным государственным образовательным стандартом начального общего образования обучающихся с ограниченными возможностями здоровья в общей численности обучающихся по адаптированным образовательным программам начального общего образования.</t>
  </si>
  <si>
    <t>2.5.4. Удельный вес численности обучающихся в соответствии с федеральным государственным образовательным стандартом образования обучающихся с умственной отсталостью (интеллектуальными нарушениями) в общей численности обучающихся по адаптированным основным общеобразовательным программам для обучающихся с умственной отсталостью (интеллектуальными нарушениями).</t>
  </si>
  <si>
    <t>2.5.5. Укомплектованность отдельных общеобразовательных организаций, осуществляющих обучение по адаптированным основным общеобразовательным программам, педагогическими работниками &lt;*&gt;:</t>
  </si>
  <si>
    <t>тьюторы.</t>
  </si>
  <si>
    <t>2.5.6. Численность обучающихся по адаптированным основным общеобразовательным программам в расчете на 1 работника:</t>
  </si>
  <si>
    <t>учителя-дефектолога;</t>
  </si>
  <si>
    <t>учителя-логопеда;</t>
  </si>
  <si>
    <t>педагога-психолога;</t>
  </si>
  <si>
    <t>тьютора, ассистента (помощника).</t>
  </si>
  <si>
    <t>2.5.7. Распределение численности детей, обучающихся по адаптированным основным общеобразовательным программам, по видам программ &lt;*&gt;:</t>
  </si>
  <si>
    <t>для глухих;</t>
  </si>
  <si>
    <t>для слабослышащих и поздноглохших;</t>
  </si>
  <si>
    <t>для слепых;</t>
  </si>
  <si>
    <t>для слабовидящих;</t>
  </si>
  <si>
    <t>с тяжелыми нарушениями речи;</t>
  </si>
  <si>
    <t>с расстройствами аутистического спектра;</t>
  </si>
  <si>
    <t>со сложными дефектами;</t>
  </si>
  <si>
    <t>других обучающихся с ограниченными возможностями здоровья</t>
  </si>
  <si>
    <t>2.6. Состояние здоровья лиц, обучающихся по основным общеобразовательным программам, здоровьесберегающие условия, условия организации физкультурно-оздоровительной и спортивной работы в общеобразовательных организациях, а также в иных организациях, осуществляющих образовательную деятельность в части реализации основных общеобразовательных программ</t>
  </si>
  <si>
    <t>2.6.1. Удельный вес численности лиц, обеспеченных горячим питанием, в общей численности обучающихся общеобразовательных организаций</t>
  </si>
  <si>
    <t>2.6.2. Удельный вес числа организаций, имеющих логопедический пункт или логопедический кабинет, в общем числе общеобразовательных организаций</t>
  </si>
  <si>
    <t>2.6.3. Удельный вес числа организаций, имеющих спортивные залы, в общем числе общеобразовательных организаций</t>
  </si>
  <si>
    <t>2.6.4. Удельный вес числа организаций, имеющих закрытые плавательные бассейны, в общем числе общеобразовательных организаций</t>
  </si>
  <si>
    <t>2.7. Изменение сети организаций, осуществляющих образовательную деятельность по основным общеобразовательным программам (в том числе ликвидация и реорганизация организаций, осуществляющих образовательную деятельность)</t>
  </si>
  <si>
    <t>2.7.1. Темп роста числа организаций (филиалов), осуществляющих образовательную деятельность по образовательным программам начального общего, основного общего, среднего общего образования и образования обучающихся с умственной отсталостью (интеллектуальными нарушениями).</t>
  </si>
  <si>
    <t>2.8. Финансово экономическая деятельность общеобразовательных организаций, а также иных организаций, осуществляющих образовательную деятельность в части реализации основных общеобразовательных программ</t>
  </si>
  <si>
    <t>2.8.1. Общий объем финансовых средств, поступивших в общеобразовательные организации, в расчете на 1 обучающегося.</t>
  </si>
  <si>
    <t>2.8.2. Удельный вес финансовых средств от приносящей доход деятельности в общем объеме финансовых средств общеобразовательных организаций</t>
  </si>
  <si>
    <t>2.9. Создание безопасных условий при организации образовательного процесса в общеобразовательных организациях</t>
  </si>
  <si>
    <t>2.9.1. Удельный вес числа зданий общеобразовательных организаций, имеющих охрану, в общем числе зданий общеобразовательных организаций</t>
  </si>
  <si>
    <t>2.9.2. Удельный вес числа зданий общеобразовательных организаций, находящихся в аварийном состоянии, в общем числе зданий общеобразовательных организаций</t>
  </si>
  <si>
    <t>2.9.3. Удельный вес числа зданий общеобразовательных организаций, требующих капитального ремонта, в общем числе зданий общеобразовательных организаций</t>
  </si>
  <si>
    <t>II. Среднее профессиональное образование</t>
  </si>
  <si>
    <t>3. Сведения о развитии среднего профессионального образования</t>
  </si>
  <si>
    <t>3.1.1. Охват молодежи образовательными программами среднего профессионального образования - программами подготовки квалифицированных рабочих, служащих (отношение численности студентов, обучающихся по программам подготовки квалифицированных рабочих, служащих, к численности населения в возрасте 15 - 17 лет).</t>
  </si>
  <si>
    <t>3.1.2. Охват молодежи образовательными программами среднего профессионального образования - программами подготовки специалистов среднего звена (отношение численности студентов, обучающихся по программам подготовки специалистов среднего звена, к численности населения в возрасте 15 - 19 лет).</t>
  </si>
  <si>
    <t>3.1.3. Число поданных заявлений о приеме на обучение по образовательным программам среднего профессионального образования за счет бюджетных ассигнований в расчете на 100 бюджетных мест.</t>
  </si>
  <si>
    <t>3.2. Содержание образовательной деятельности и организация образовательного процесса по образовательным программам среднего профессионального образования</t>
  </si>
  <si>
    <t>3.2.1. Удельный вес численности лиц, освоивших образовательные программы среднего профессионального образования с использованием электронного обучения, дистанционных образовательных технологий, сетевой формы реализации образовательных программ, в общей численности выпускников, получивших среднее профессиональное образование:</t>
  </si>
  <si>
    <t>программы подготовки квалифицированных рабочих, служащих:</t>
  </si>
  <si>
    <t>с использованием электронного обучения;</t>
  </si>
  <si>
    <t>с использованием дистанционных образовательных технологий;</t>
  </si>
  <si>
    <t>с использованием сетевой формы реализации образовательных программ.</t>
  </si>
  <si>
    <t>программы подготовки специалистов среднего звена:</t>
  </si>
  <si>
    <t>3.2.2. Удельный вес численности лиц, обучающихся по образовательным программам среднего профессионального образования - программам подготовки квалифицированных рабочих, служащих на базе основного общего  образования или среднего общего образования, в общей численности студентов, обучающихся по образовательным программам среднего профессионального образования - программам подготовки квалифицированных рабочих, служащих:</t>
  </si>
  <si>
    <t>на базе основного общего образования;</t>
  </si>
  <si>
    <t>на базе среднего общего образования.</t>
  </si>
  <si>
    <t>3.2.3. Удельный вес численности лиц,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 или среднего общего образования,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</si>
  <si>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3.2.4. Структура численности студентов, обучающихся по образовательным программам среднего профессионального образования - программам подготовки квалифицированных рабочих, служащих,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среднего профессионального образования - программам подготовки квалифицированных рабочих, служащих):</t>
  </si>
  <si>
    <t>очная форма обучения;</t>
  </si>
  <si>
    <t>очно-заочная форма обучения;</t>
  </si>
  <si>
    <t>заочная форма обучения.</t>
  </si>
  <si>
    <t>3.2.5. Структура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</si>
  <si>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3.2.6. Удельный вес численности лиц, обучающихся по договорам об оказании платных образовательных услуг, в общей численности студентов, обучающихся по образовательным программам среднего профессионального образования:</t>
  </si>
  <si>
    <t>программы подготовки квалифицированных рабочих, служащих;</t>
  </si>
  <si>
    <t>программы подготовки специалистов среднего звена.</t>
  </si>
  <si>
    <t>3.2.7. Удельный вес числа образовательных организаций, в которых осуществляется подготовка кадров по 50 наиболее перспективным и востребованным на рынке  труда профессиям и специальностям, требующим среднего профессионального образования, в общем числе организаций, осуществляющих образовательную деятельность по образовательным программам среднего профессионального образования.</t>
  </si>
  <si>
    <t>3.3. Кадровое обеспечение профессиональных образовательных организаций в части реализации образовательных программ среднего профессионального образования, а также оценка уровня заработной платы педагогических работников</t>
  </si>
  <si>
    <t>3.3.1. Удельный вес численности лиц, имеющих высшее образование или среднее профессиональное образование по программам подготовки специалистов среднего звена, в общей численности педагогических работников (без внешних</t>
  </si>
  <si>
    <t>совместителей и работающих по договорам гражданско- правового характера) организаций, осуществляющих образовательную деятельность по образовательным программам среднего профессионального образования:</t>
  </si>
  <si>
    <t>высшее образование:</t>
  </si>
  <si>
    <t>преподаватели;</t>
  </si>
  <si>
    <t>мастера производственного обучения;</t>
  </si>
  <si>
    <t>среднее профессиональное образование по программам подготовки специалистов среднего звена:</t>
  </si>
  <si>
    <t>мастера производственного обучения.</t>
  </si>
  <si>
    <t>3.3.2. Удельный вес численности лиц, имеющих квалификационную категорию, в общей численности педагогических работников (без внешних совместителей и работающих по договорам гражданско-правового характера) организаций, осуществляющих образовательную деятельность по образовательным программам  среднего профессионального образования:</t>
  </si>
  <si>
    <t>высшую квалификационную категорию;</t>
  </si>
  <si>
    <t>первую квалификационную категорию.</t>
  </si>
  <si>
    <t>3.3.3. Численность студентов, обучающихся по образовательным программам среднего профессионального образования, в расчете на 1 преподавателя и мастера производственного обучения в организациях, осуществляющих образовательную деятельность по образовательным программам среднего профессионального образования:</t>
  </si>
  <si>
    <t>3.3.4. Отношение среднемесячной заработной платы преподавателей и мастеров производственного обучения</t>
  </si>
  <si>
    <t>государственных и муниципальных организаций, осуществляющих образовательную деятельность по образовательным программам среднего профессионального образования,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в субъекте Российской Федерации.</t>
  </si>
  <si>
    <t>3.3.5. Удельный вес численности педагогических работников, освоивших дополнительные профессиональные программы в форме стажировки в организациях (предприятиях) реального сектора экономики в течение последних 3-х лет, в общей численности педагогических работников организаций, осуществляющих образовательную деятельность по образовательным программам среднего профессионального образования.</t>
  </si>
  <si>
    <t>3.3.6. Удельный вес численности преподавателей и мастеров производственного обучения из числа работников реального сектора экономики, работающих на условиях внешнего совместительства, в общей численности преподавателей и мастеров производственного обучения организаций, осуществляющих образовательную деятельность по образовательным программам среднего профессионального образования.</t>
  </si>
  <si>
    <t>3.4. Материально-техническое и информационное обеспечение  профессиональных  образовательных организаций и образовательных организаций высшего образования, реализующих образовательные программы среднего профессионального образования</t>
  </si>
  <si>
    <t>3.4.1. Обеспеченность студентов, обучающихся по образовательным программам среднего профессионального образования, общежитиями (удельный вес численности студентов, проживающих в общежитиях, в общей численности студентов, нуждающихся в общежитиях).</t>
  </si>
  <si>
    <t>3.4.2. Обеспеченность студентов, обучающихся по образовательным программам среднего профессионального образования, сетью общественного питания.</t>
  </si>
  <si>
    <t>3.4.4. Доля образовательных организаций, реализующих программы среднего профессионального образования, обеспеченных Интернет-соединением со скоростью соединения не менее 100 Мб/с - для образовательных организаций, расположенных в городах, 50 Мб/с - для образовательных организаций, расположенных в сельской местности и поселках городского типа, а также гарантированным Интернет-трафиком &lt;**&gt;</t>
  </si>
  <si>
    <t>3.4.5. Площадь учебно-лабораторных зданий (корпусов) организаций, осуществляющих образовательную деятельность по образовательным программам  среднего профессионального образования, в расчете на 1 студента.</t>
  </si>
  <si>
    <t>3.5. Условия получения среднего профессионального образования лицами с ограниченными возможностями здоровья и инвалидами</t>
  </si>
  <si>
    <t>3.5.1. Удельный вес числа зданий, доступных для маломобильных групп населения, в общем числе зданий организаций, осуществляющих образовательную деятельность по образовательным программам  среднего профессионального образования:</t>
  </si>
  <si>
    <t>учебно-лабораторные здания (корпуса);</t>
  </si>
  <si>
    <t>здания общежитий.</t>
  </si>
  <si>
    <t>3.5.2. Удельный вес численности студентов с ограниченными возможностями здоровья и студентов,  имеющих инвалидность, в общей численности студентов, обучающихся по образовательным программам  среднего профессионального образования:</t>
  </si>
  <si>
    <t>студенты с ограниченными возможностями здоровья;</t>
  </si>
  <si>
    <t>из них инвалиды и дети-инвалиды;</t>
  </si>
  <si>
    <t>студенты, имеющие инвалидность (кроме студентов с ограниченными возможностями здоровья).</t>
  </si>
  <si>
    <t>3.5.3. Структура численности студентов с ограниченными возможностями здоровья и студентов,  имеющих инвалидность, обучающихся по образовательным программам среднего профессионального образования, по формам обучения:</t>
  </si>
  <si>
    <t>3.5.4. Удельный вес численности студентов с ограниченными возможностями здоровья и студентов,  имеющих инвалидность, обучающихся по адаптированным образовательным программам, в общей численности студентов с ограниченными возможностями здоровья и студентов, имеющих инвалидность, обучающихся по образовательным программам среднего профессионального образования:</t>
  </si>
  <si>
    <t>3.6. Учебные и внеучебные достижения обучающихся лиц и профессиональные достижения выпускников организаций, реализующих программы среднего профессионального образования</t>
  </si>
  <si>
    <t>3.6.1. Удельный вес численности студентов, получающих государственные академические стипендии, в общей численности студентов очной формы обучения, обучающихся по образовательным программам  среднего профессионального образования за счет бюджетных ассигнований:</t>
  </si>
  <si>
    <t>3.6.2.  Удельный  вес  численности  лиц,  обучающихся  по  50</t>
  </si>
  <si>
    <t>наиболее перспективным и востребованным на рынке труда профессиям и специальностям, требующим среднего профессионального образования, в общей численности студентов, обучающихся по образовательным программам среднего профессионального образования.</t>
  </si>
  <si>
    <t>3.6.3. Удельный вес численности лиц, участвующих в региональных чемпионатах «Молодые профессионалы» (WorldSkills Russia), региональных этапах всероссийских олимпиад профессионального мастерства и отраслевых чемпионатах, в общей численности студентов, обучающихся по образовательным программам  среднего профессионального образования.</t>
  </si>
  <si>
    <t>3.6.4. Удельный вес числа субъектов Российской Федерации, чьи команды участвуют в национальных чемпионатах профессионального мастерства, в том числе в финале Национального чемпионата «Молодые профессионалы» (WorldSkills Russia), в общем числе субъектов Российской Федерации.</t>
  </si>
  <si>
    <t>3.6.5. Удельный вес численности лиц, участвующих в национальных чемпионатах «Молодые профессионалы» (WorldSkills Russia), всероссийской олимпиаде профессионального мастерства, в общей численности студентов, обучающихся по образовательным программам среднего профессионального образования.</t>
  </si>
  <si>
    <t>3.7. Изменение сети организаций, осуществляющих образовательную деятельность по образовательным программам среднего профессионального образования (в том числе ликвидация и реорганизация организаций, осуществляющих образовательную деятельность)</t>
  </si>
  <si>
    <t>3.7.1. Темп роста числа организаций (филиалов), осуществляющих образовательную деятельность по образовательным программам среднего профессионального образования.</t>
  </si>
  <si>
    <t>3.8. Структура профессиональных образовательных организаций, реализующих образовательные программы среднего профессионального образования (в том числе характеристика филиалов)</t>
  </si>
  <si>
    <t>III. Дополнительное образование</t>
  </si>
  <si>
    <t>4. Сведения о развитии дополнительного образования детей и взрослых</t>
  </si>
  <si>
    <t>4.1. Численность населения, обучающегося по дополнительным общеобразовательным программам</t>
  </si>
  <si>
    <t>4.1.1. Охват детей дополнительными общеобразовательными программами (отношение численности обучающихся по дополнительным общеобразовательным программам к численности детей в возрасте от 5 до 18 лет) &lt;*&gt;.</t>
  </si>
  <si>
    <t>4.1.2. Структура численности детей, обучающихся по дополнительным общеобразовательным программам, по направлениям &lt;*&gt;:</t>
  </si>
  <si>
    <t>техническое;</t>
  </si>
  <si>
    <t>естественнонаучное;</t>
  </si>
  <si>
    <t>туристско-краеведческое;</t>
  </si>
  <si>
    <t>социально-педагогическое;</t>
  </si>
  <si>
    <t>в области искусств:</t>
  </si>
  <si>
    <t>по общеразвивающим программам;</t>
  </si>
  <si>
    <t>по предпрофессиональным программам;</t>
  </si>
  <si>
    <t>в области физической культуры и спорта:</t>
  </si>
  <si>
    <t>по предпрофессиональным программам.</t>
  </si>
  <si>
    <t>4.1.3. Удельный вес численности детей, обучающихся по дополнительным общеобразовательным программам по договорам об оказании платных образовательных услуг, в общей численности детей, обучающихся по дополнительным общеобразовательным программам.</t>
  </si>
  <si>
    <t>4.2. Содержание образовательной деятельности и организация образовательного процесса по дополнительным общеобразовательным программам</t>
  </si>
  <si>
    <t>4.2.1. Удельный вес численности детей с ограниченными возможностями здоровья в общей численности обучающихся в организациях, осуществляющих образовательную деятельность по дополнительным общеобразовательным программам &lt;*&gt;.</t>
  </si>
  <si>
    <t>4.2.2. Удельный вес численности детей с ограниченными возможностями здоровья (за исключением детей-инвалидов) в общей численности обучающихся в организациях, осуществляющих       образовательную       деятельность       по</t>
  </si>
  <si>
    <t>дополнительным общеобразовательным программам &lt;*&gt;</t>
  </si>
  <si>
    <t>4.2.3. Удельный вес численности детей-инвалидов в общей численности обучающихся в организациях, осуществляющих образовательную деятельность по дополнительным общеобразовательным программам &lt;*&gt;</t>
  </si>
  <si>
    <t>4.3. Кадровое обеспечение организаций, осуществляющих образовательную деятельность в части реализации дополнительных общеобразовательных программ</t>
  </si>
  <si>
    <t>4.3.1. Отношение среднемесячной заработной платы педагогических работников государственных и муниципальных организаций дополнительного образования к среднемесячной заработной плате учителей в субъекте Российской Федерации.</t>
  </si>
  <si>
    <t>4.3.2. Удельный вес численности педагогов дополнительного образования в общей численности педагогических работников организаций, осуществляющих образовательную деятельность по дополнительным общеобразовательным программам:</t>
  </si>
  <si>
    <t>внешние совместители.</t>
  </si>
  <si>
    <t>4.3.3. Удельный вес численности педагогов дополнительного образования, получивших образование по укрупненным группам специальностей и направлений подготовки высшего образования "Образование и педагогические науки" и укрупненной группе специальностей среднего профессионального образования "Образование и педагогические науки", в общей численности педагогов дополнительного образования (без внешних совместителей и работающих по договорам гражданско-правового характера) организаций, реализующих дополнительные общеобразовательные программы для детей</t>
  </si>
  <si>
    <t>4.3.4. Удельный вес численности педагогов дополнительного образования в возрасте моложе 35 лет в общей численности педагогов дополнительного образования (без внешних совместителей и работающих по договорам гражданско- правового характера) организаций, реализующих дополнительные общеобразовательные программы для детей</t>
  </si>
  <si>
    <t>приобретение актуальных знаний, умений, практических навыков обучающимися;</t>
  </si>
  <si>
    <t>выявление и развитие таланта и способностей обучающихся;</t>
  </si>
  <si>
    <t>профессиональная ориентация, освоение значимых для профессиональной деятельности навыков обучающимися;</t>
  </si>
  <si>
    <t>улучшение знаний в рамках основной общеобразовательной программы обучающимися.</t>
  </si>
  <si>
    <t>IV. Профессиональное обучение</t>
  </si>
  <si>
    <t>5. Сведения о развитии профессионального обучения</t>
  </si>
  <si>
    <t>5.1.  Численность  населения,  обучающегося  по  программам профессионального обучения</t>
  </si>
  <si>
    <t>5.1.1. Структура численности слушателей, завершивших обучение по программам профессионального обучения:</t>
  </si>
  <si>
    <t>программы профессиональной подготовки по профессиям рабочих, должностям служащих;</t>
  </si>
  <si>
    <t>программы переподготовки рабочих, служащих;</t>
  </si>
  <si>
    <t>программы повышения квалификации рабочих, служащих.</t>
  </si>
  <si>
    <t>5.1.2. Охват населения программами профессионального обучения по возрастным группам (отношение численности слушателей определенной возрастной группы, завершивших обучение по программам профессионального обучения, к численности населения соответствующей возрастной группы):</t>
  </si>
  <si>
    <t>18 - 64 лет;</t>
  </si>
  <si>
    <t>18 - 34 лет;</t>
  </si>
  <si>
    <t>35 - 64 лет.</t>
  </si>
  <si>
    <t>5.2. Содержание образовательной деятельности и организация образовательного процесса по основным программам</t>
  </si>
  <si>
    <t>профессионального обучения</t>
  </si>
  <si>
    <t>5.2.1. Удельный вес численности слушателей, завершивших обучение с применением электронного обучения, дистанционных образовательных технологий, сетевой формы реализации образовательных программ, в общей численности слушателей, завершивших обучение по программам профессионального обучения:</t>
  </si>
  <si>
    <t>с применением электронного обучения;</t>
  </si>
  <si>
    <t>с применением дистанционных образовательных технологий;</t>
  </si>
  <si>
    <t>с применением сетевой формы реализации образовательных программ.</t>
  </si>
  <si>
    <t>5.2.2. Структура численности слушателей, завершивших обучение по программам профессионального обучения, по программам и источникам финансирования:</t>
  </si>
  <si>
    <t>программы профессиональной подготовки по профессиям рабочих, должностям служащих:</t>
  </si>
  <si>
    <t>за счет бюджетных ассигнований;</t>
  </si>
  <si>
    <t>по договорам об оказании платных образовательных услуг за счет средств физических лиц;</t>
  </si>
  <si>
    <t>по договорам об оказании платных образовательных услуг за счет средств юридических лиц;</t>
  </si>
  <si>
    <t>программы переподготовки рабочих, служащих:</t>
  </si>
  <si>
    <t>программы повышения квалификации рабочих, служащих:</t>
  </si>
  <si>
    <t>по договорам об оказании платных образовательных услуг за счет средств юридических лиц.</t>
  </si>
  <si>
    <t>5.2.3. Удельный вес числа программ профессионального обучения, прошедших профессионально-общественную аккредитацию работодателями и их объединениями, в общем числе программ профессионального обучения:</t>
  </si>
  <si>
    <t>5.3. Кадровое обеспечение организаций, осуществляющих образовательную деятельность в части реализации основных программ профессионального обучения</t>
  </si>
  <si>
    <t>5.3.1. Удельный вес численности лиц, имеющих высшее образование или среднее профессиональное образование по программам подготовки специалистов среднего звена, в общей численности преподавателей и мастеров производственного обучения (без внешних совместителей и работающих по договорам гражданско-правового характера) в организациях, осуществляющих образовательную деятельность по образовательным программам профессионального обучения:</t>
  </si>
  <si>
    <t>высшее образование;</t>
  </si>
  <si>
    <t>из них соответствующее профилю обучения;</t>
  </si>
  <si>
    <t>среднее профессиональное образование по программам подготовки специалистов среднего звена;</t>
  </si>
  <si>
    <t>из них соответствующее профилю обучения.</t>
  </si>
  <si>
    <t>5.3.2. Удельный вес численности лиц, завершивших обучение по дополнительным профессиональным программам в форме стажировки в организациях (предприятиях) реального сектора экономики в течение последних 3-х лет, в общей численности преподавателей и мастеров производственного обучения (без внешних совместителей и работающих по договорам гражданско-правового характера) в организациях, осуществляющих образовательную деятельность по программам профессионального обучения:</t>
  </si>
  <si>
    <t>слушатели с ограниченными возможностями здоровья;</t>
  </si>
  <si>
    <t>из них инвалидов, детей-инвалидов;</t>
  </si>
  <si>
    <t>слушатели, имеющие инвалидность (кроме слушателей с ограниченными возможностями здоровья).</t>
  </si>
  <si>
    <t>V. Дополнительная информация о системе образования</t>
  </si>
  <si>
    <t>2. Сведения о развитии начального общего образования, основного общего образования и среднего общего образования</t>
  </si>
  <si>
    <t>2.4.2. Удельный вес числа зданий, имеющих все виды благоустройства (водопровод, центральное отопление, канализацию), в общем числе зданий общеобразовательных организаций</t>
  </si>
  <si>
    <t>3.8.1. Удельный вес числа организаций, имеющих филиалы, которые реализуют образовательные программы среднего профессионального образования, в общем числе профессиональных образовательных организаций, реализующих образовательные программы среднего профессионального образования.</t>
  </si>
  <si>
    <t>Показатель</t>
  </si>
  <si>
    <t>Расчет показателя</t>
  </si>
  <si>
    <t>ВСЕГО</t>
  </si>
  <si>
    <t>1.4. Материально-техническое и информационное обеспечение дошкольных образовательных организаций</t>
  </si>
  <si>
    <t>1.1.1. Доступность дошкольного образования (отношение численности детей определенной возрастной группы, посещающих в текущем учебном году организации, осуществляющие образовательную деятельность по образовательным программам дошкольного образования, присмотр и уход за детьми, к сумме указанной численности и численности детей соответствующей возрастной группы, находящихся в очереди на получение в текущем учебном году мест в организациях, осуществляющих образовательную деятельность по образовательным программам дошкольного образования, присмотр и уход за детьми) ([Чп/(Чп + Чо)] ∗ 100, i = 1, 2, 3):</t>
  </si>
  <si>
    <t>1.3.1. Численность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в расчете на 1 педагогического работника Ч/ПР:</t>
  </si>
  <si>
    <t>1.3.2. Состав педагогических работников (без внешних совместителей и работавших по договорам гражданско- правового характера) организаций, осуществляющих образовательную деятельность по образовательным программам дошкольного образования, присмотр и уход за детьми, по должностям (ПРi / ПР) * 100  i=1,2,3,4,5,6,7,8,9,10:</t>
  </si>
  <si>
    <t>i = 1: воспитатели;</t>
  </si>
  <si>
    <t>i = 3: музыкальные руководители;</t>
  </si>
  <si>
    <t>i = 2: старшие воспитатели;</t>
  </si>
  <si>
    <t>i = 4: инструкторы по физической культуре;</t>
  </si>
  <si>
    <t>i = 5: учителя-логопеды;</t>
  </si>
  <si>
    <t>i = 6: учителя-дефектологи;</t>
  </si>
  <si>
    <t>i = 7: педагоги-психологи;</t>
  </si>
  <si>
    <t>i = 8: социальные педагоги;</t>
  </si>
  <si>
    <t>i = 9: педагоги-организаторы;</t>
  </si>
  <si>
    <t>i = 10: педагоги дополнительного образования.</t>
  </si>
  <si>
    <t>1.5.3. Структура численности детей с ограниченными возможностями здоровья (за исключением детей-инвалидов), обучающихся в группах компенсирующей, оздоровительной и комбинированной направленности дошкольных образовательных организаций, по видам групп &lt;*&gt;                (Човзi / Човз)*100,i= 1,2,3,4,5,6,7,8,9,10,11,12,13</t>
  </si>
  <si>
    <t>Човз=(Човз1+Човз10+Човз13)</t>
  </si>
  <si>
    <t>1.6.1. Удельный вес численности детей, охваченных летними оздоровительными мероприятиями, в общей численности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(Чо / Ч)*100</t>
  </si>
  <si>
    <t>(Чзкр⁄Чз) *100, где:</t>
  </si>
  <si>
    <t>(Чоп / Н7-17) * 100, где:</t>
  </si>
  <si>
    <t>(Чфгос/Ч) ∗ 100, где:</t>
  </si>
  <si>
    <t>2.1.3. Удельный вес численности обучающихся, продолживших обучение по образовательным программам среднего общего образования, в общей численности обучающихся, получивших аттестат об основном общем образовании по итогам учебного года, предшествующего отчетному.</t>
  </si>
  <si>
    <t>(Ч10кл/Ча)*100, где:</t>
  </si>
  <si>
    <t>кол-во классов</t>
  </si>
  <si>
    <t>(Чо⁄Чн)*100, где:</t>
  </si>
  <si>
    <r>
      <t>(ЧР</t>
    </r>
    <r>
      <rPr>
        <sz val="10"/>
        <rFont val="Times New Roman"/>
        <family val="1"/>
        <charset val="204"/>
      </rPr>
      <t>ов</t>
    </r>
    <r>
      <rPr>
        <sz val="14"/>
        <rFont val="Times New Roman"/>
        <family val="1"/>
        <charset val="204"/>
      </rPr>
      <t>/ЧР)*100, где:</t>
    </r>
  </si>
  <si>
    <r>
      <t>ЧР</t>
    </r>
    <r>
      <rPr>
        <sz val="11"/>
        <rFont val="Times New Roman"/>
        <family val="1"/>
        <charset val="204"/>
      </rPr>
      <t>ов   – численность респондентов (родителей учащихся общеобразовательных организаций), выбравших при ответе на вопрос анкеты о наличии возможности выбора общеобразовательной организации при записи в нее своего ребенка вариант "Это единственная школа в нашем населенном пункте" (Социологический опрос родителей учащихся общеобразовательных организаций);</t>
    </r>
  </si>
  <si>
    <r>
      <t>ЧР</t>
    </r>
    <r>
      <rPr>
        <sz val="10"/>
        <rFont val="Times New Roman"/>
        <family val="1"/>
        <charset val="204"/>
      </rPr>
      <t xml:space="preserve"> - численность респондентов (родителей учащихся общеобразовательных организаций), отвечавших на вопрос анкеты о наличии возможности выбора общеобразовательной организации при записи в нее своего ребенка (Социологический опрос родителей учащихся общеобразовательных организаций).</t>
    </r>
  </si>
  <si>
    <t>2.3.2. Удельный вес численности учителей в возрасте до 35 лет в общей численности учителей (без внешних совместителей и работающих по договорам гражданско-правового характера) организаций, осуществляющих образовательную деятельность по образовательным программам начального общего, основного общего, среднего общего образования и образования обучающихся с умственной отсталостью (интеллектуальными нарушениями)</t>
  </si>
  <si>
    <t>2.3.3. Отношение среднемесячной заработной платы педагогических работников государственных и муниципальных общеобразовательных организаций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в субъекте Российской Федерации:</t>
  </si>
  <si>
    <t>(ПР/Р)*100, где:</t>
  </si>
  <si>
    <t>Х</t>
  </si>
  <si>
    <t>Количество детей:</t>
  </si>
  <si>
    <t>Количество групп:</t>
  </si>
  <si>
    <r>
      <t>Ч</t>
    </r>
    <r>
      <rPr>
        <sz val="11"/>
        <rFont val="Times New Roman"/>
        <family val="1"/>
        <charset val="204"/>
      </rPr>
      <t>оп - численность обучающихся по образовательным программам общего образования</t>
    </r>
  </si>
  <si>
    <r>
      <t>Н</t>
    </r>
    <r>
      <rPr>
        <sz val="9"/>
        <rFont val="Times New Roman"/>
        <family val="1"/>
        <charset val="204"/>
      </rPr>
      <t xml:space="preserve">7−17 </t>
    </r>
    <r>
      <rPr>
        <sz val="11"/>
        <rFont val="Times New Roman"/>
        <family val="1"/>
        <charset val="204"/>
      </rPr>
      <t>– численность постоянного населения в возрасте 7-17 лет (число полных лет на 1 января следующего за отчетным года).</t>
    </r>
  </si>
  <si>
    <r>
      <t>Ч</t>
    </r>
    <r>
      <rPr>
        <sz val="11"/>
        <rFont val="Times New Roman"/>
        <family val="1"/>
        <charset val="204"/>
      </rPr>
      <t>фгос - численность обучающихся по образовательным программам начального общего, основного общего, среднего общего образования, соответствующим требованиям федеральных государственных образовательных стандартов начального общего, основного общего, среднего общего образования. Определяется как численность обучающихся первых (k-2010) классов (без отдельных организаций и классов для обучающихся с ограниченными возможностями здоровья) по состоянию на начало k/(k+1) учебного года, где k≥2017 (для отчета по состоянию на начало 2017/2018 учебного года (k-2010) = (2017-2010) = 7; то есть это обучающиеся 1–7 классов);</t>
    </r>
  </si>
  <si>
    <r>
      <t xml:space="preserve">Ч </t>
    </r>
    <r>
      <rPr>
        <sz val="11"/>
        <rFont val="Times New Roman"/>
        <family val="1"/>
        <charset val="204"/>
      </rPr>
      <t>- численность обучающихся по образовательным программам начального общего, основного общего, среднего общего образования (без отдельных организаций и классов для обучающихся с ограниченными возможностями здоровья).</t>
    </r>
  </si>
  <si>
    <r>
      <t>Ч</t>
    </r>
    <r>
      <rPr>
        <sz val="11"/>
        <rFont val="Times New Roman"/>
        <family val="1"/>
        <charset val="204"/>
      </rPr>
      <t>10кл – численность обучающихся 10-х классов или 10-х классов первого года обучения без оставленных на повторное обучение (без отдельных организаций и классов для обучающихся с умственной отсталостью (интеллектуальными нарушениями)) по образовательным программам среднего общего образования;</t>
    </r>
  </si>
  <si>
    <r>
      <t>Ч</t>
    </r>
    <r>
      <rPr>
        <sz val="11"/>
        <rFont val="Times New Roman"/>
        <family val="1"/>
        <charset val="204"/>
      </rPr>
      <t>а- численность обучающихся и экстернов, получивших аттестат об основном общем образовании по итогам прошлого учебного года.</t>
    </r>
  </si>
  <si>
    <r>
      <t>(Ч</t>
    </r>
    <r>
      <rPr>
        <sz val="10"/>
        <rFont val="Times New Roman"/>
        <family val="1"/>
        <charset val="204"/>
      </rPr>
      <t>к/i</t>
    </r>
    <r>
      <rPr>
        <sz val="14"/>
        <rFont val="Times New Roman"/>
        <family val="1"/>
        <charset val="204"/>
      </rPr>
      <t>/К</t>
    </r>
    <r>
      <rPr>
        <sz val="10"/>
        <rFont val="Times New Roman"/>
        <family val="1"/>
        <charset val="204"/>
      </rPr>
      <t>i</t>
    </r>
    <r>
      <rPr>
        <sz val="14"/>
        <rFont val="Times New Roman"/>
        <family val="1"/>
        <charset val="204"/>
      </rPr>
      <t xml:space="preserve"> ),  i = 1, 2, 3,  где:</t>
    </r>
  </si>
  <si>
    <r>
      <t>Ч</t>
    </r>
    <r>
      <rPr>
        <sz val="10"/>
        <rFont val="Times New Roman"/>
        <family val="1"/>
        <charset val="204"/>
      </rPr>
      <t>к - численность обучающихся уровня общего образования i (без отдельных и классов для обучающихся с умственной</t>
    </r>
  </si>
  <si>
    <r>
      <t>К</t>
    </r>
    <r>
      <rPr>
        <sz val="9"/>
        <rFont val="Times New Roman"/>
        <family val="1"/>
        <charset val="204"/>
      </rPr>
      <t>k/i</t>
    </r>
    <r>
      <rPr>
        <sz val="11"/>
        <rFont val="Times New Roman"/>
        <family val="1"/>
        <charset val="204"/>
      </rPr>
      <t xml:space="preserve">𝑖  – </t>
    </r>
    <r>
      <rPr>
        <sz val="10"/>
        <rFont val="Times New Roman"/>
        <family val="1"/>
        <charset val="204"/>
      </rPr>
      <t>число соответствующих классов уровня общего образования i (без отдельных и классов для обучающихся с
умственной отсталостью (интеллектуальными нарушениями));</t>
    </r>
  </si>
  <si>
    <r>
      <rPr>
        <i/>
        <sz val="14"/>
        <rFont val="Times New Roman"/>
        <family val="1"/>
        <charset val="204"/>
      </rPr>
      <t>i = 1:</t>
    </r>
    <r>
      <rPr>
        <sz val="11"/>
        <rFont val="Times New Roman"/>
        <family val="1"/>
        <charset val="204"/>
      </rPr>
      <t>начальное общее образование (1 - 4 классы);</t>
    </r>
  </si>
  <si>
    <r>
      <t xml:space="preserve">i = 2: </t>
    </r>
    <r>
      <rPr>
        <sz val="10"/>
        <rFont val="Times New Roman"/>
        <family val="1"/>
        <charset val="204"/>
      </rPr>
      <t>основное общее образование (5 - 9 классы);</t>
    </r>
  </si>
  <si>
    <r>
      <t>i = 3:</t>
    </r>
    <r>
      <rPr>
        <sz val="11"/>
        <rFont val="Times New Roman"/>
        <family val="1"/>
        <charset val="204"/>
      </rPr>
      <t>среднее общее образование (10 - 11 (12) классы)</t>
    </r>
  </si>
  <si>
    <r>
      <t>(Ч</t>
    </r>
    <r>
      <rPr>
        <sz val="10"/>
        <rFont val="Times New Roman"/>
        <family val="1"/>
        <charset val="204"/>
      </rPr>
      <t>пер</t>
    </r>
    <r>
      <rPr>
        <sz val="14"/>
        <rFont val="Times New Roman"/>
        <family val="1"/>
        <charset val="204"/>
      </rPr>
      <t>/Ч) ∗ 100, где:</t>
    </r>
  </si>
  <si>
    <r>
      <t>Ч</t>
    </r>
    <r>
      <rPr>
        <sz val="10"/>
        <rFont val="Times New Roman"/>
        <family val="1"/>
        <charset val="204"/>
      </rPr>
      <t>пер - численность обучающихся в первую смену по образовательным программам начального общего, основного общего, среднего общего образования по очной форме обучения;</t>
    </r>
  </si>
  <si>
    <r>
      <t>Ч</t>
    </r>
    <r>
      <rPr>
        <sz val="10"/>
        <rFont val="Times New Roman"/>
        <family val="1"/>
        <charset val="204"/>
      </rPr>
      <t xml:space="preserve"> – численность обучающихся по образовательным программам начального общего, основного общего, среднего общего образования в классах очного обучения,</t>
    </r>
  </si>
  <si>
    <r>
      <t>(Ч</t>
    </r>
    <r>
      <rPr>
        <sz val="10"/>
        <rFont val="Times New Roman"/>
        <family val="1"/>
        <charset val="204"/>
      </rPr>
      <t>угл</t>
    </r>
    <r>
      <rPr>
        <sz val="14"/>
        <rFont val="Times New Roman"/>
        <family val="1"/>
        <charset val="204"/>
      </rPr>
      <t>/Ч)*100, где:</t>
    </r>
  </si>
  <si>
    <r>
      <t>Ч</t>
    </r>
    <r>
      <rPr>
        <sz val="10"/>
        <rFont val="Times New Roman"/>
        <family val="1"/>
        <charset val="204"/>
      </rPr>
      <t>угл  – численность обучающихся по образовательным программам начального общего, основного общего, среднего общего образования, углубленно изучающих отдельные учебные предметы (без отдельных организаций и классов для обучающихся с ограниченными возможностями здоровья);</t>
    </r>
  </si>
  <si>
    <r>
      <t xml:space="preserve">Ч </t>
    </r>
    <r>
      <rPr>
        <sz val="10"/>
        <rFont val="Times New Roman"/>
        <family val="1"/>
        <charset val="204"/>
      </rPr>
      <t>- численность обучающихся по образовательным программам начального общего, основного общего, среднего общего (без отдельных организаций и классов для обучающихся с ограниченными возможностями здоровья).</t>
    </r>
  </si>
  <si>
    <r>
      <t>(Ч</t>
    </r>
    <r>
      <rPr>
        <sz val="10"/>
        <rFont val="Times New Roman"/>
        <family val="1"/>
        <charset val="204"/>
      </rPr>
      <t xml:space="preserve">проф(10-11(12)) </t>
    </r>
    <r>
      <rPr>
        <sz val="14"/>
        <rFont val="Times New Roman"/>
        <family val="1"/>
        <charset val="204"/>
      </rPr>
      <t>/ Ч</t>
    </r>
    <r>
      <rPr>
        <sz val="10"/>
        <rFont val="Times New Roman"/>
        <family val="1"/>
        <charset val="204"/>
      </rPr>
      <t>(10-11(12))</t>
    </r>
    <r>
      <rPr>
        <sz val="14"/>
        <rFont val="Times New Roman"/>
        <family val="1"/>
        <charset val="204"/>
      </rPr>
      <t xml:space="preserve"> ) ∗ 100, где:</t>
    </r>
  </si>
  <si>
    <r>
      <t>Ч</t>
    </r>
    <r>
      <rPr>
        <sz val="10"/>
        <rFont val="Times New Roman"/>
        <family val="1"/>
        <charset val="204"/>
      </rPr>
      <t>проф - численность обучающихся по образовательным программам среднего общего образования в 10–11(12) классах 10–11(12) (группах) профильного обучения (без отдельных организаций и классов для обучающихся с ограниченными возможностями здоровья);</t>
    </r>
  </si>
  <si>
    <r>
      <t>Ч</t>
    </r>
    <r>
      <rPr>
        <sz val="10"/>
        <rFont val="Times New Roman"/>
        <family val="1"/>
        <charset val="204"/>
      </rPr>
      <t>10–11(12)  - численность обучающихся в 10–11(12) классах по образовательным программам среднего общего образования (без отдельных организаций и классов для обучающихся с ограниченными возможностями здоровья).</t>
    </r>
  </si>
  <si>
    <r>
      <t>(Ч</t>
    </r>
    <r>
      <rPr>
        <sz val="10"/>
        <rFont val="Times New Roman"/>
        <family val="1"/>
        <charset val="204"/>
      </rPr>
      <t>дот</t>
    </r>
    <r>
      <rPr>
        <sz val="14"/>
        <rFont val="Times New Roman"/>
        <family val="1"/>
        <charset val="204"/>
      </rPr>
      <t>/Ч)*100, где:</t>
    </r>
  </si>
  <si>
    <r>
      <t>Ч</t>
    </r>
    <r>
      <rPr>
        <sz val="10"/>
        <rFont val="Times New Roman"/>
        <family val="1"/>
        <charset val="204"/>
      </rPr>
      <t>дот  – численность обучающихся по образовательным программам начального общего, основного общего, среднего общего образования и образования обучающихся с умственной отсталостью (интеллектуальными нарушениями) с использованием дистанционных образовательных технологий;</t>
    </r>
  </si>
  <si>
    <r>
      <t>Ч</t>
    </r>
    <r>
      <rPr>
        <sz val="10"/>
        <rFont val="Times New Roman"/>
        <family val="1"/>
        <charset val="204"/>
      </rPr>
      <t xml:space="preserve"> – численность обучающихся по образовательным программам начального общего, основного общего, среднего общего образования и образования обучающихся с умственной отсталостью (интеллектуальными нарушениями).</t>
    </r>
  </si>
  <si>
    <r>
      <t>Ч/(ПР</t>
    </r>
    <r>
      <rPr>
        <sz val="11"/>
        <rFont val="Times New Roman"/>
        <family val="1"/>
        <charset val="204"/>
      </rPr>
      <t>с</t>
    </r>
    <r>
      <rPr>
        <sz val="14"/>
        <rFont val="Times New Roman"/>
        <family val="1"/>
        <charset val="204"/>
      </rPr>
      <t>+ПР</t>
    </r>
    <r>
      <rPr>
        <sz val="11"/>
        <rFont val="Times New Roman"/>
        <family val="1"/>
        <charset val="204"/>
      </rPr>
      <t>в</t>
    </r>
    <r>
      <rPr>
        <sz val="14"/>
        <rFont val="Times New Roman"/>
        <family val="1"/>
        <charset val="204"/>
      </rPr>
      <t>),
Ч =Ч</t>
    </r>
    <r>
      <rPr>
        <sz val="11"/>
        <rFont val="Times New Roman"/>
        <family val="1"/>
        <charset val="204"/>
      </rPr>
      <t>о</t>
    </r>
    <r>
      <rPr>
        <sz val="14"/>
        <rFont val="Times New Roman"/>
        <family val="1"/>
        <charset val="204"/>
      </rPr>
      <t>+ (0.25*Ч</t>
    </r>
    <r>
      <rPr>
        <sz val="11"/>
        <rFont val="Times New Roman"/>
        <family val="1"/>
        <charset val="204"/>
      </rPr>
      <t>оз</t>
    </r>
    <r>
      <rPr>
        <sz val="14"/>
        <rFont val="Times New Roman"/>
        <family val="1"/>
        <charset val="204"/>
      </rPr>
      <t>)+ (0.1*Ч</t>
    </r>
    <r>
      <rPr>
        <sz val="11"/>
        <rFont val="Times New Roman"/>
        <family val="1"/>
        <charset val="204"/>
      </rPr>
      <t>з</t>
    </r>
    <r>
      <rPr>
        <sz val="14"/>
        <rFont val="Times New Roman"/>
        <family val="1"/>
        <charset val="204"/>
      </rPr>
      <t>), где:</t>
    </r>
  </si>
  <si>
    <r>
      <t xml:space="preserve">Ч </t>
    </r>
    <r>
      <rPr>
        <sz val="10"/>
        <rFont val="Times New Roman"/>
        <family val="1"/>
        <charset val="204"/>
      </rPr>
      <t>- численность обучающихся по образовательным программам начального общего, основного общего, среднего общего образования и образования обучающихся с умственной отсталостью (интеллектуальными нарушениями), приведенная к очной форме обучения;</t>
    </r>
  </si>
  <si>
    <r>
      <t>Ч</t>
    </r>
    <r>
      <rPr>
        <sz val="10"/>
        <rFont val="Times New Roman"/>
        <family val="1"/>
        <charset val="204"/>
      </rPr>
      <t>о - численность обучающихся по образовательным программам начального общего, основного общего, среднего общего образования и образования обучающихся с умственной отсталостью (интеллектуальными нарушениями) в классах очного обучения;</t>
    </r>
  </si>
  <si>
    <r>
      <t>Ч</t>
    </r>
    <r>
      <rPr>
        <sz val="10"/>
        <rFont val="Times New Roman"/>
        <family val="1"/>
        <charset val="204"/>
      </rPr>
      <t>оз - численность обучающихся по образовательным программам начального общего, основного общего, среднего общего образования и образования обучающихся с умственной отсталостью (интеллектуальными нарушениями) в классах очно-заочного обучения;</t>
    </r>
  </si>
  <si>
    <r>
      <t>Ч</t>
    </r>
    <r>
      <rPr>
        <sz val="10"/>
        <rFont val="Times New Roman"/>
        <family val="1"/>
        <charset val="204"/>
      </rPr>
      <t>з - численность обучающихся по образовательным программам начального общего, основного общего, среднего общего образования и образования обучающихся с умственной отсталостью (интеллектуальными нарушениями) в классах заочного обучения;</t>
    </r>
  </si>
  <si>
    <r>
      <t>ПР</t>
    </r>
    <r>
      <rPr>
        <sz val="10"/>
        <rFont val="Times New Roman"/>
        <family val="1"/>
        <charset val="204"/>
      </rPr>
      <t>с - численность педагогических работников (без внешних совместителей и работающих по договорам гражданско- правового характера) организаций (включая обособленные подразделения (в том числе филиалы)), осуществляющих образовательную деятельность по образовательным программам начального общего, основного общего, среднего общего и образования обучающихся с умственной отсталостью (интеллектуальными нарушениями), в пересчете на полную занятость;</t>
    </r>
  </si>
  <si>
    <r>
      <t>ПР</t>
    </r>
    <r>
      <rPr>
        <sz val="10"/>
        <rFont val="Times New Roman"/>
        <family val="1"/>
        <charset val="204"/>
      </rPr>
      <t>в - численность педагогических работников организаций (включая обособленные подразделения (в том числе филиалы)), осуществляющих образовательную деятельность по образовательным программам начального общего, основного общего, среднего общего образования и образования обучающихся с умственной отсталостью (интеллектуальными нарушениями), работающих на условиях внешнего совместительства, в пересчете на полную занятость.</t>
    </r>
  </si>
  <si>
    <r>
      <t>( У</t>
    </r>
    <r>
      <rPr>
        <sz val="9"/>
        <rFont val="Times New Roman"/>
        <family val="1"/>
        <charset val="204"/>
      </rPr>
      <t xml:space="preserve">35 </t>
    </r>
    <r>
      <rPr>
        <sz val="14"/>
        <rFont val="Times New Roman"/>
        <family val="1"/>
        <charset val="204"/>
      </rPr>
      <t>/ У) * 100, где:</t>
    </r>
  </si>
  <si>
    <r>
      <t>У</t>
    </r>
    <r>
      <rPr>
        <sz val="10"/>
        <rFont val="Times New Roman"/>
        <family val="1"/>
        <charset val="204"/>
      </rPr>
      <t>35 - численность учителей (без внешних совместителей и работающих по договорам гражданско-правового характера) организаций (включая обособленные подразделения (в том числе филиалы)), осуществляющих образовательную деятельность по образовательным программам начального общего, основного общего, среднего общего образования и образования обучающихся с умственной отсталостью (интеллектуальными нарушениями), в возрасте до 35 лет;</t>
    </r>
  </si>
  <si>
    <r>
      <t>У</t>
    </r>
    <r>
      <rPr>
        <sz val="10"/>
        <rFont val="Times New Roman"/>
        <family val="1"/>
        <charset val="204"/>
      </rPr>
      <t>- общая численность учителей организаций (включая обособленные подразделения (в том числе филиалы)), осуществляющих образовательную деятельность по образовательным программам начального общего, основного общего, среднего общего образования и образования обучающихся с умственной отсталостью (интеллектуальными нарушениями)</t>
    </r>
  </si>
  <si>
    <r>
      <t>(З</t>
    </r>
    <r>
      <rPr>
        <sz val="11"/>
        <rFont val="Times New Roman"/>
        <family val="1"/>
        <charset val="204"/>
      </rPr>
      <t>пр</t>
    </r>
    <r>
      <rPr>
        <sz val="14"/>
        <rFont val="Times New Roman"/>
        <family val="1"/>
        <charset val="204"/>
      </rPr>
      <t>/З</t>
    </r>
    <r>
      <rPr>
        <sz val="11"/>
        <rFont val="Times New Roman"/>
        <family val="1"/>
        <charset val="204"/>
      </rPr>
      <t>э</t>
    </r>
    <r>
      <rPr>
        <sz val="14"/>
        <rFont val="Times New Roman"/>
        <family val="1"/>
        <charset val="204"/>
      </rPr>
      <t>)*100                                                                                      З</t>
    </r>
    <r>
      <rPr>
        <sz val="11"/>
        <rFont val="Times New Roman"/>
        <family val="1"/>
        <charset val="204"/>
      </rPr>
      <t>пр</t>
    </r>
    <r>
      <rPr>
        <sz val="14"/>
        <rFont val="Times New Roman"/>
        <family val="1"/>
        <charset val="204"/>
      </rPr>
      <t>={(ФОТ</t>
    </r>
    <r>
      <rPr>
        <sz val="10"/>
        <rFont val="Times New Roman"/>
        <family val="1"/>
        <charset val="204"/>
      </rPr>
      <t>пр</t>
    </r>
    <r>
      <rPr>
        <sz val="14"/>
        <rFont val="Times New Roman"/>
        <family val="1"/>
        <charset val="204"/>
      </rPr>
      <t>/Ч</t>
    </r>
    <r>
      <rPr>
        <sz val="11"/>
        <rFont val="Times New Roman"/>
        <family val="1"/>
        <charset val="204"/>
      </rPr>
      <t>пр</t>
    </r>
    <r>
      <rPr>
        <sz val="14"/>
        <rFont val="Times New Roman"/>
        <family val="1"/>
        <charset val="204"/>
      </rPr>
      <t>)/12}*1000, где:</t>
    </r>
  </si>
  <si>
    <r>
      <t>ФОТ</t>
    </r>
    <r>
      <rPr>
        <sz val="10"/>
        <rFont val="Times New Roman"/>
        <family val="1"/>
        <charset val="204"/>
      </rPr>
      <t>пр - фонд начисленной заработной платы педагогических работников и заведующих учебной частью (без внешних совместителей и работающих по договорам гражданско-правового характера) государственных и муниципальных образовательных организаций (включая обособленные подразделения (в том числе филиалы)), осуществляющих образовательную деятельность по образовательным программам начального общего, основного общего, среднего общего образования - всего;</t>
    </r>
  </si>
  <si>
    <r>
      <t>Ч</t>
    </r>
    <r>
      <rPr>
        <sz val="10"/>
        <rFont val="Times New Roman"/>
        <family val="1"/>
        <charset val="204"/>
      </rPr>
      <t>пр - среднесписочная численность педагогических работников и заведующих учебной частью государственных и муниципальных образовательных организаций (включая обособленные подразделения (в том числе филиалы)), осуществляющих образовательную деятельность по образовательным программам начального общего, основного общего, среднего общего образования</t>
    </r>
    <r>
      <rPr>
        <sz val="11"/>
        <rFont val="Times New Roman"/>
        <family val="1"/>
        <charset val="204"/>
      </rPr>
      <t>;</t>
    </r>
  </si>
  <si>
    <r>
      <t>З</t>
    </r>
    <r>
      <rPr>
        <sz val="10"/>
        <rFont val="Times New Roman"/>
        <family val="1"/>
        <charset val="204"/>
      </rPr>
      <t>э - среднемесячная начисленная заработная плата наемных работников в организациях, у индивидуальных предпринимателей и физических лиц (среднемесячный доход от трудовой деятельности) в субъекте Российской Федерации.</t>
    </r>
  </si>
  <si>
    <r>
      <t>Ч</t>
    </r>
    <r>
      <rPr>
        <sz val="11"/>
        <rFont val="Times New Roman"/>
        <family val="1"/>
        <charset val="204"/>
      </rPr>
      <t>оо  - численность обучающихся в 1-11 (12) классах общеобразовательных организаций (на конец отчетного года);</t>
    </r>
  </si>
  <si>
    <r>
      <t>Ч</t>
    </r>
    <r>
      <rPr>
        <sz val="11"/>
        <rFont val="Times New Roman"/>
        <family val="1"/>
        <charset val="204"/>
      </rPr>
      <t>подг  - численность обучающихся подготовительных классов общеобразовательных организаций (на конец отчетного года);</t>
    </r>
  </si>
  <si>
    <r>
      <t>Ч</t>
    </r>
    <r>
      <rPr>
        <sz val="11"/>
        <rFont val="Times New Roman"/>
        <family val="1"/>
        <charset val="204"/>
      </rPr>
      <t>до  - численность воспитанников дошкольных  образовательных групп, организованных в общеобразовательных организаций (на конец отчетного года);</t>
    </r>
  </si>
  <si>
    <r>
      <t>К</t>
    </r>
    <r>
      <rPr>
        <sz val="11"/>
        <rFont val="Times New Roman"/>
        <family val="1"/>
        <charset val="204"/>
      </rPr>
      <t xml:space="preserve"> - корректирующий коэффициент пересчета реальной численности обучающихся в приведенную к очной форме обучения;</t>
    </r>
  </si>
  <si>
    <r>
      <t>Ч</t>
    </r>
    <r>
      <rPr>
        <sz val="11"/>
        <rFont val="Times New Roman"/>
        <family val="1"/>
        <charset val="204"/>
      </rPr>
      <t xml:space="preserve"> - численность обучающихся по образовательным программам начального общего, основного общего, среднего общего образования и образования обучающихся с умственной отсталостью (интеллектуальными нарушениями) (на начало учебного года);</t>
    </r>
  </si>
  <si>
    <r>
      <t>Ч</t>
    </r>
    <r>
      <rPr>
        <sz val="11"/>
        <rFont val="Times New Roman"/>
        <family val="1"/>
        <charset val="204"/>
      </rPr>
      <t>о - численность обучающихся по образовательным программам начального общего, основного общего, среднего общего образования и образования обучающихся с умственной отсталостью (интеллектуальными нарушениями) в классах очного обучения, (на начало учебного года);</t>
    </r>
  </si>
  <si>
    <r>
      <t>Ч</t>
    </r>
    <r>
      <rPr>
        <sz val="11"/>
        <rFont val="Times New Roman"/>
        <family val="1"/>
        <charset val="204"/>
      </rPr>
      <t>оз - численность обучающихся по образовательным программам начального общего, основного общего, среднего общего образования и образования обучающихся с умственной отсталостью (интеллектуальными нарушениями) в классах очно-заочного обучения, (на начало учебного года);</t>
    </r>
  </si>
  <si>
    <r>
      <t>Ч</t>
    </r>
    <r>
      <rPr>
        <sz val="11"/>
        <rFont val="Times New Roman"/>
        <family val="1"/>
        <charset val="204"/>
      </rPr>
      <t>з - численность обучающихся по образовательным программам начального общего, основного общего, среднего общего образования и образования обучающихся с умственной отсталостью (интеллектуальными нарушениями) в классах заочного обучения, (на начало учебного года).</t>
    </r>
  </si>
  <si>
    <r>
      <t>(Ч</t>
    </r>
    <r>
      <rPr>
        <sz val="11"/>
        <rFont val="Times New Roman"/>
        <family val="1"/>
        <charset val="204"/>
      </rPr>
      <t>зб</t>
    </r>
    <r>
      <rPr>
        <sz val="14"/>
        <rFont val="Times New Roman"/>
        <family val="1"/>
        <charset val="204"/>
      </rPr>
      <t>⁄Ч</t>
    </r>
    <r>
      <rPr>
        <sz val="11"/>
        <rFont val="Times New Roman"/>
        <family val="1"/>
        <charset val="204"/>
      </rPr>
      <t>з</t>
    </r>
    <r>
      <rPr>
        <sz val="14"/>
        <rFont val="Times New Roman"/>
        <family val="1"/>
        <charset val="204"/>
      </rPr>
      <t>)*100; где:</t>
    </r>
  </si>
  <si>
    <r>
      <t>Ч</t>
    </r>
    <r>
      <rPr>
        <sz val="11"/>
        <rFont val="Times New Roman"/>
        <family val="1"/>
        <charset val="204"/>
      </rPr>
      <t>зб - число зданий общеобразовательных организаций, имеющих все виды благоустройства (водопровод, центральное отопление, канализацию);</t>
    </r>
  </si>
  <si>
    <r>
      <t>Ч</t>
    </r>
    <r>
      <rPr>
        <sz val="11"/>
        <rFont val="Times New Roman"/>
        <family val="1"/>
        <charset val="204"/>
      </rPr>
      <t>з - общее число зданий общеобразовательных организаций</t>
    </r>
  </si>
  <si>
    <r>
      <t>(ЧК⁄[(Ч</t>
    </r>
    <r>
      <rPr>
        <sz val="11"/>
        <rFont val="Times New Roman"/>
        <family val="1"/>
        <charset val="204"/>
      </rPr>
      <t>оо*</t>
    </r>
    <r>
      <rPr>
        <sz val="14"/>
        <rFont val="Times New Roman"/>
        <family val="1"/>
        <charset val="204"/>
      </rPr>
      <t>К) + Ч</t>
    </r>
    <r>
      <rPr>
        <sz val="11"/>
        <rFont val="Times New Roman"/>
        <family val="1"/>
        <charset val="204"/>
      </rPr>
      <t>до</t>
    </r>
    <r>
      <rPr>
        <sz val="14"/>
        <rFont val="Times New Roman"/>
        <family val="1"/>
        <charset val="204"/>
      </rPr>
      <t>)])*100;</t>
    </r>
  </si>
  <si>
    <r>
      <t>(ЧК</t>
    </r>
    <r>
      <rPr>
        <sz val="11"/>
        <rFont val="Times New Roman"/>
        <family val="1"/>
        <charset val="204"/>
      </rPr>
      <t>и</t>
    </r>
    <r>
      <rPr>
        <sz val="14"/>
        <rFont val="Times New Roman"/>
        <family val="1"/>
        <charset val="204"/>
      </rPr>
      <t>⁄[(Ч</t>
    </r>
    <r>
      <rPr>
        <sz val="11"/>
        <rFont val="Times New Roman"/>
        <family val="1"/>
        <charset val="204"/>
      </rPr>
      <t>оо*</t>
    </r>
    <r>
      <rPr>
        <sz val="14"/>
        <rFont val="Times New Roman"/>
        <family val="1"/>
        <charset val="204"/>
      </rPr>
      <t>К) + Ч</t>
    </r>
    <r>
      <rPr>
        <sz val="11"/>
        <rFont val="Times New Roman"/>
        <family val="1"/>
        <charset val="204"/>
      </rPr>
      <t>до</t>
    </r>
    <r>
      <rPr>
        <sz val="14"/>
        <rFont val="Times New Roman"/>
        <family val="1"/>
        <charset val="204"/>
      </rPr>
      <t>)])*100;</t>
    </r>
  </si>
  <si>
    <r>
      <t>К = (Ч</t>
    </r>
    <r>
      <rPr>
        <sz val="11"/>
        <rFont val="Times New Roman"/>
        <family val="1"/>
        <charset val="204"/>
      </rPr>
      <t>о</t>
    </r>
    <r>
      <rPr>
        <sz val="14"/>
        <rFont val="Times New Roman"/>
        <family val="1"/>
        <charset val="204"/>
      </rPr>
      <t xml:space="preserve"> + 0.25*Ч</t>
    </r>
    <r>
      <rPr>
        <sz val="11"/>
        <rFont val="Times New Roman"/>
        <family val="1"/>
        <charset val="204"/>
      </rPr>
      <t>оз</t>
    </r>
    <r>
      <rPr>
        <sz val="14"/>
        <rFont val="Times New Roman"/>
        <family val="1"/>
        <charset val="204"/>
      </rPr>
      <t xml:space="preserve"> + 0.1*Ч</t>
    </r>
    <r>
      <rPr>
        <sz val="11"/>
        <rFont val="Times New Roman"/>
        <family val="1"/>
        <charset val="204"/>
      </rPr>
      <t>з</t>
    </r>
    <r>
      <rPr>
        <sz val="14"/>
        <rFont val="Times New Roman"/>
        <family val="1"/>
        <charset val="204"/>
      </rPr>
      <t>)⁄Ч, где:</t>
    </r>
  </si>
  <si>
    <r>
      <t>ЧК</t>
    </r>
    <r>
      <rPr>
        <sz val="10"/>
        <rFont val="Times New Roman"/>
        <family val="1"/>
        <charset val="204"/>
      </rPr>
      <t xml:space="preserve"> - число персональных компьютеров, используемых в учебных целях, в общеобразовательных организациях;</t>
    </r>
  </si>
  <si>
    <r>
      <t>ЧК</t>
    </r>
    <r>
      <rPr>
        <sz val="10"/>
        <rFont val="Times New Roman"/>
        <family val="1"/>
        <charset val="204"/>
      </rPr>
      <t>и - число персональных компьютеров, используемых в учебных целях, имеющих доступ к сети «Интернет», в общеобразовательных организациях</t>
    </r>
  </si>
  <si>
    <r>
      <t>Ч</t>
    </r>
    <r>
      <rPr>
        <sz val="10"/>
        <rFont val="Times New Roman"/>
        <family val="1"/>
        <charset val="204"/>
      </rPr>
      <t xml:space="preserve">до  - численность воспитанников дошкольных образовательных групп, организованных в общеобразовательных организациях (на конец отчетного года); </t>
    </r>
  </si>
  <si>
    <r>
      <t>Ч</t>
    </r>
    <r>
      <rPr>
        <sz val="10"/>
        <rFont val="Times New Roman"/>
        <family val="1"/>
        <charset val="204"/>
      </rPr>
      <t>оо - численность обучающихся 1-11 (12) классов в общеобразовательных организациях (на конец отчетного года);</t>
    </r>
  </si>
  <si>
    <r>
      <t xml:space="preserve">Ч </t>
    </r>
    <r>
      <rPr>
        <sz val="10"/>
        <rFont val="Times New Roman"/>
        <family val="1"/>
        <charset val="204"/>
      </rPr>
      <t>- численность обучающихся по образовательным программам начального общего, основного общего, среднего общего образования и образования обучающихся с умственной отсталостью (интеллектуальными нарушениями), (на начало учебного года);</t>
    </r>
  </si>
  <si>
    <r>
      <t>Y</t>
    </r>
    <r>
      <rPr>
        <sz val="11"/>
        <rFont val="Times New Roman"/>
        <family val="1"/>
        <charset val="204"/>
      </rPr>
      <t>интернет – число государственных (муниципальных) образовательных организаций, реализующих программы общего образования, обеспеченных Интернет-соединением со скоростью соединения не менее 100Мб/c – для образовательных организаций, расположенных в городах, 50Мб/c – для образовательных организаций, расположенных в сельской местности и в поселках городского типа, и гарантированным Интернет-трафиком;</t>
    </r>
  </si>
  <si>
    <r>
      <t>Y</t>
    </r>
    <r>
      <rPr>
        <sz val="11"/>
        <rFont val="Times New Roman"/>
        <family val="1"/>
        <charset val="204"/>
      </rPr>
      <t>всего – общее число государственных (муниципальных) образовательных организаций, реализующих программы общего образования.</t>
    </r>
  </si>
  <si>
    <r>
      <t>Ч</t>
    </r>
    <r>
      <rPr>
        <sz val="10"/>
        <rFont val="Times New Roman"/>
        <family val="1"/>
        <charset val="204"/>
      </rPr>
      <t>эжд - число общеобразовательных организаций, использующих электронный журнал, электронный дневник;</t>
    </r>
  </si>
  <si>
    <r>
      <t>Ч</t>
    </r>
    <r>
      <rPr>
        <sz val="10"/>
        <rFont val="Times New Roman"/>
        <family val="1"/>
        <charset val="204"/>
      </rPr>
      <t>и - общее число общеобразовательных организаций</t>
    </r>
  </si>
  <si>
    <r>
      <t>(Ч</t>
    </r>
    <r>
      <rPr>
        <sz val="11"/>
        <rFont val="Times New Roman"/>
        <family val="1"/>
        <charset val="204"/>
      </rPr>
      <t>овз</t>
    </r>
    <r>
      <rPr>
        <sz val="14"/>
        <rFont val="Times New Roman"/>
        <family val="1"/>
        <charset val="204"/>
      </rPr>
      <t>⁄Ч</t>
    </r>
    <r>
      <rPr>
        <sz val="11"/>
        <rFont val="Times New Roman"/>
        <family val="1"/>
        <charset val="204"/>
      </rPr>
      <t>з</t>
    </r>
    <r>
      <rPr>
        <sz val="14"/>
        <rFont val="Times New Roman"/>
        <family val="1"/>
        <charset val="204"/>
      </rPr>
      <t>)*100, где:</t>
    </r>
  </si>
  <si>
    <r>
      <t>Ч</t>
    </r>
    <r>
      <rPr>
        <sz val="11"/>
        <rFont val="Times New Roman"/>
        <family val="1"/>
        <charset val="204"/>
      </rPr>
      <t>овз - число зданий общеобразовательных организаций, в которых созданы условия для беспрепятственного доступа инвалидов;</t>
    </r>
  </si>
  <si>
    <r>
      <t>Всего: (Ч</t>
    </r>
    <r>
      <rPr>
        <sz val="20"/>
        <rFont val="Times New Roman"/>
        <family val="1"/>
        <charset val="204"/>
      </rPr>
      <t>о</t>
    </r>
    <r>
      <rPr>
        <sz val="14"/>
        <rFont val="Times New Roman"/>
        <family val="1"/>
        <charset val="204"/>
      </rPr>
      <t>овз/i⁄ЧО</t>
    </r>
    <r>
      <rPr>
        <sz val="11"/>
        <rFont val="Times New Roman"/>
        <family val="1"/>
        <charset val="204"/>
      </rPr>
      <t>овз</t>
    </r>
    <r>
      <rPr>
        <sz val="14"/>
        <rFont val="Times New Roman"/>
        <family val="1"/>
        <charset val="204"/>
      </rPr>
      <t>)*100, i = 1, 2, 3;</t>
    </r>
  </si>
  <si>
    <r>
      <t>Из них инвалидов, детей-инвалидов: (ЧО</t>
    </r>
    <r>
      <rPr>
        <sz val="11"/>
        <rFont val="Times New Roman"/>
        <family val="1"/>
        <charset val="204"/>
      </rPr>
      <t>и</t>
    </r>
    <r>
      <rPr>
        <sz val="14"/>
        <rFont val="Times New Roman"/>
        <family val="1"/>
        <charset val="204"/>
      </rPr>
      <t>⁄ЧО</t>
    </r>
    <r>
      <rPr>
        <sz val="11"/>
        <rFont val="Times New Roman"/>
        <family val="1"/>
        <charset val="204"/>
      </rPr>
      <t>овз</t>
    </r>
    <r>
      <rPr>
        <sz val="14"/>
        <rFont val="Times New Roman"/>
        <family val="1"/>
        <charset val="204"/>
      </rPr>
      <t>)*100, i = 1, 2, 3; где:</t>
    </r>
  </si>
  <si>
    <r>
      <t>ЧО</t>
    </r>
    <r>
      <rPr>
        <sz val="11"/>
        <rFont val="Times New Roman"/>
        <family val="1"/>
        <charset val="204"/>
      </rPr>
      <t>овз/1 – численность лиц с ограниченными возможностями здоровья, обучающихся по образовательным программамного общего, основного общего, среднего общего образования и образования обучающихся с умственной отсталостью (интеллектуальными нарушениями) в классах вида i;</t>
    </r>
  </si>
  <si>
    <r>
      <t>ЧО</t>
    </r>
    <r>
      <rPr>
        <sz val="11"/>
        <rFont val="Times New Roman"/>
        <family val="1"/>
        <charset val="204"/>
      </rPr>
      <t>и – численность лиц с ограниченными возможностями здоровья, имеющих инвалидность (инвалиды, дети-инвалиды), i обучающихся по образовательным программам начального общего, основного общего, среднего общего образования и образования обучающихся с умственной  отсталостью (интеллектуальными нарушениями) в соответствующих классах вида i;</t>
    </r>
  </si>
  <si>
    <r>
      <t xml:space="preserve">i = 1: </t>
    </r>
    <r>
      <rPr>
        <sz val="11"/>
        <rFont val="Times New Roman"/>
        <family val="1"/>
        <charset val="204"/>
      </rPr>
      <t>в отдельных классах для обучающихся с ограниченными возможностями здоровья и в отдельных классах для обучающихся с умственной отсталостью (интеллектуальными нарушениями), организованных в отдельных общеобразовательных организациях, осуществляющих образовательную деятельность по адаптированным образовательным программам;</t>
    </r>
  </si>
  <si>
    <r>
      <t xml:space="preserve">i = 2: </t>
    </r>
    <r>
      <rPr>
        <sz val="11"/>
        <rFont val="Times New Roman"/>
        <family val="1"/>
        <charset val="204"/>
      </rPr>
      <t>в отдельных классах для обучающихся с ограниченными возможностями здоровья и в отдельных классах для обучающихся с умственной отсталостью (интеллектуальными нарушениями) кроме организованных в отдельных общеобразовательных организациях, осуществляющих образовательную деятельность по адаптированным образовательным программам;</t>
    </r>
  </si>
  <si>
    <r>
      <t xml:space="preserve">i = 3: </t>
    </r>
    <r>
      <rPr>
        <sz val="11"/>
        <rFont val="Times New Roman"/>
        <family val="1"/>
        <charset val="204"/>
      </rPr>
      <t>в формате инклюзии (во всех классах, кроме отдельных классов для обучающихся с ограниченными возможностями здоровья и отдельных классов для обучающихся с умственной отсталостью (интеллектуальными нарушениями)).</t>
    </r>
  </si>
  <si>
    <r>
      <t>ЧО</t>
    </r>
    <r>
      <rPr>
        <sz val="11"/>
        <rFont val="Times New Roman"/>
        <family val="1"/>
        <charset val="204"/>
      </rPr>
      <t>овз – численность обучающихся с ограниченными возможностями здоровья по образовательным программам начального общего, основного общего, среднего общего образования и образования обучающихся с умственной отсталостью (интеллектуальными нарушениями).</t>
    </r>
  </si>
  <si>
    <r>
      <t>Ч</t>
    </r>
    <r>
      <rPr>
        <sz val="11"/>
        <rFont val="Times New Roman"/>
        <family val="1"/>
        <charset val="204"/>
      </rPr>
      <t>ао</t>
    </r>
    <r>
      <rPr>
        <sz val="14"/>
        <rFont val="Times New Roman"/>
        <family val="1"/>
        <charset val="204"/>
      </rPr>
      <t>/(ПР</t>
    </r>
    <r>
      <rPr>
        <sz val="11"/>
        <rFont val="Times New Roman"/>
        <family val="1"/>
        <charset val="204"/>
      </rPr>
      <t>сi</t>
    </r>
    <r>
      <rPr>
        <sz val="14"/>
        <rFont val="Times New Roman"/>
        <family val="1"/>
        <charset val="204"/>
      </rPr>
      <t>+ПР</t>
    </r>
    <r>
      <rPr>
        <sz val="11"/>
        <rFont val="Times New Roman"/>
        <family val="1"/>
        <charset val="204"/>
      </rPr>
      <t>вi</t>
    </r>
    <r>
      <rPr>
        <sz val="14"/>
        <rFont val="Times New Roman"/>
        <family val="1"/>
        <charset val="204"/>
      </rPr>
      <t>), i=1, 2, 3, 4, где:</t>
    </r>
  </si>
  <si>
    <r>
      <t>Ч</t>
    </r>
    <r>
      <rPr>
        <sz val="11"/>
        <rFont val="Times New Roman"/>
        <family val="1"/>
        <charset val="204"/>
      </rPr>
      <t xml:space="preserve">ао - численность обучающихся по адаптированным основным общеобразовательным программам </t>
    </r>
  </si>
  <si>
    <r>
      <t>ПР</t>
    </r>
    <r>
      <rPr>
        <sz val="11"/>
        <rFont val="Times New Roman"/>
        <family val="1"/>
        <charset val="204"/>
      </rPr>
      <t>сi-численность работников (без внешних совместителей и работающих по договорам гражданско-правового характера) организаций (включая обособленные подразделения (в том числе филиалы)), осуществляющих образовательную деятельность по адаптированным основным общеобразовательным программам в пересчете на полную занятость;</t>
    </r>
  </si>
  <si>
    <r>
      <t>ПР</t>
    </r>
    <r>
      <rPr>
        <sz val="11"/>
        <rFont val="Times New Roman"/>
        <family val="1"/>
        <charset val="204"/>
      </rPr>
      <t>вi- численность работников организаций (включая обособленные подразделения (в том числе филиалы)), осуществляющих образовательную деятельность по адаптированным основным общеобразовательным программам, работающих на условиях внешнего совместительства, в пересчете на полную занятость;</t>
    </r>
  </si>
  <si>
    <r>
      <t>П</t>
    </r>
    <r>
      <rPr>
        <sz val="11"/>
        <rFont val="Times New Roman"/>
        <family val="1"/>
        <charset val="204"/>
      </rPr>
      <t xml:space="preserve">сi </t>
    </r>
    <r>
      <rPr>
        <sz val="14"/>
        <rFont val="Times New Roman"/>
        <family val="1"/>
        <charset val="204"/>
      </rPr>
      <t xml:space="preserve">=1: </t>
    </r>
    <r>
      <rPr>
        <sz val="11"/>
        <rFont val="Times New Roman"/>
        <family val="1"/>
        <charset val="204"/>
      </rPr>
      <t>учитель – дефектолог;</t>
    </r>
  </si>
  <si>
    <r>
      <t>П</t>
    </r>
    <r>
      <rPr>
        <sz val="11"/>
        <rFont val="Times New Roman"/>
        <family val="1"/>
        <charset val="204"/>
      </rPr>
      <t>вi =1: учитель – дефектолог;</t>
    </r>
  </si>
  <si>
    <r>
      <t>П</t>
    </r>
    <r>
      <rPr>
        <sz val="12"/>
        <rFont val="Times New Roman"/>
        <family val="1"/>
        <charset val="204"/>
      </rPr>
      <t>сi</t>
    </r>
    <r>
      <rPr>
        <sz val="14"/>
        <rFont val="Times New Roman"/>
        <family val="1"/>
        <charset val="204"/>
      </rPr>
      <t xml:space="preserve">=2: </t>
    </r>
    <r>
      <rPr>
        <sz val="11"/>
        <rFont val="Times New Roman"/>
        <family val="1"/>
        <charset val="204"/>
      </rPr>
      <t>учитель –логопед;</t>
    </r>
  </si>
  <si>
    <r>
      <t>П</t>
    </r>
    <r>
      <rPr>
        <sz val="11"/>
        <rFont val="Times New Roman"/>
        <family val="1"/>
        <charset val="204"/>
      </rPr>
      <t>вi =2: учитель – логопед;</t>
    </r>
  </si>
  <si>
    <r>
      <t xml:space="preserve">Псi=3: </t>
    </r>
    <r>
      <rPr>
        <sz val="11"/>
        <rFont val="Times New Roman"/>
        <family val="1"/>
        <charset val="204"/>
      </rPr>
      <t>педагог-психолог;</t>
    </r>
  </si>
  <si>
    <r>
      <t xml:space="preserve">Пвi=3: </t>
    </r>
    <r>
      <rPr>
        <sz val="11"/>
        <rFont val="Times New Roman"/>
        <family val="1"/>
        <charset val="204"/>
      </rPr>
      <t>педагог-психолог;</t>
    </r>
  </si>
  <si>
    <r>
      <t xml:space="preserve">Псi=4: </t>
    </r>
    <r>
      <rPr>
        <sz val="11"/>
        <rFont val="Times New Roman"/>
        <family val="1"/>
        <charset val="204"/>
      </rPr>
      <t>тьютор, ассистент (помощник).</t>
    </r>
  </si>
  <si>
    <r>
      <t xml:space="preserve">Пвi=4: </t>
    </r>
    <r>
      <rPr>
        <sz val="11"/>
        <rFont val="Times New Roman"/>
        <family val="1"/>
        <charset val="204"/>
      </rPr>
      <t>тьютор, ассистент (помощник).</t>
    </r>
  </si>
  <si>
    <r>
      <t>(Ч</t>
    </r>
    <r>
      <rPr>
        <sz val="11"/>
        <rFont val="Times New Roman"/>
        <family val="1"/>
        <charset val="204"/>
      </rPr>
      <t>дi</t>
    </r>
    <r>
      <rPr>
        <sz val="14"/>
        <rFont val="Times New Roman"/>
        <family val="1"/>
        <charset val="204"/>
      </rPr>
      <t xml:space="preserve"> / Ч</t>
    </r>
    <r>
      <rPr>
        <sz val="11"/>
        <rFont val="Times New Roman"/>
        <family val="1"/>
        <charset val="204"/>
      </rPr>
      <t>оч</t>
    </r>
    <r>
      <rPr>
        <sz val="14"/>
        <rFont val="Times New Roman"/>
        <family val="1"/>
        <charset val="204"/>
      </rPr>
      <t>)*100, i =1,2,3,4,5,6,7,8,9,10, где:</t>
    </r>
  </si>
  <si>
    <r>
      <t>Ч</t>
    </r>
    <r>
      <rPr>
        <sz val="11"/>
        <rFont val="Times New Roman"/>
        <family val="1"/>
        <charset val="204"/>
      </rPr>
      <t>дi = численность детей, обучающихся по адаптированным основным общеобразовательным программам, по видам программ</t>
    </r>
  </si>
  <si>
    <r>
      <t>Ч</t>
    </r>
    <r>
      <rPr>
        <sz val="11"/>
        <rFont val="Times New Roman"/>
        <family val="1"/>
        <charset val="204"/>
      </rPr>
      <t>оч = общая численность детей обучающихся по адаптированным основным общеобразовательным программ</t>
    </r>
  </si>
  <si>
    <r>
      <t>(Ч</t>
    </r>
    <r>
      <rPr>
        <sz val="11"/>
        <rFont val="Times New Roman"/>
        <family val="1"/>
        <charset val="204"/>
      </rPr>
      <t>гп</t>
    </r>
    <r>
      <rPr>
        <sz val="14"/>
        <rFont val="Times New Roman"/>
        <family val="1"/>
        <charset val="204"/>
      </rPr>
      <t>⁄Ч</t>
    </r>
    <r>
      <rPr>
        <sz val="10"/>
        <rFont val="Times New Roman"/>
        <family val="1"/>
        <charset val="204"/>
      </rPr>
      <t>1</t>
    </r>
    <r>
      <rPr>
        <sz val="14"/>
        <rFont val="Times New Roman"/>
        <family val="1"/>
        <charset val="204"/>
      </rPr>
      <t>−12)*100, где:</t>
    </r>
  </si>
  <si>
    <r>
      <t>Ч</t>
    </r>
    <r>
      <rPr>
        <sz val="11"/>
        <rFont val="Times New Roman"/>
        <family val="1"/>
        <charset val="204"/>
      </rPr>
      <t>гп - численность обучающихся 1-11 (12) классов общеобразовательных организаций, обеспеченных горячим питанием;</t>
    </r>
  </si>
  <si>
    <r>
      <t>Ч</t>
    </r>
    <r>
      <rPr>
        <sz val="11"/>
        <rFont val="Times New Roman"/>
        <family val="1"/>
        <charset val="204"/>
      </rPr>
      <t>1−12  - численность обучающихся 1-11 (12) классов  общеобразовательных организаций</t>
    </r>
  </si>
  <si>
    <r>
      <t>(Ч</t>
    </r>
    <r>
      <rPr>
        <sz val="11"/>
        <rFont val="Times New Roman"/>
        <family val="1"/>
        <charset val="204"/>
      </rPr>
      <t>лп</t>
    </r>
    <r>
      <rPr>
        <sz val="14"/>
        <rFont val="Times New Roman"/>
        <family val="1"/>
        <charset val="204"/>
      </rPr>
      <t>⁄Ч)*100, где:</t>
    </r>
  </si>
  <si>
    <r>
      <t>Ч</t>
    </r>
    <r>
      <rPr>
        <sz val="11"/>
        <rFont val="Times New Roman"/>
        <family val="1"/>
        <charset val="204"/>
      </rPr>
      <t>лп - число общеобразовательных организаций, имеющих логопедический пункт или логопедический кабинет (в собственности и (или) на условиях договора пользования);</t>
    </r>
  </si>
  <si>
    <r>
      <t>Ч</t>
    </r>
    <r>
      <rPr>
        <sz val="11"/>
        <rFont val="Times New Roman"/>
        <family val="1"/>
        <charset val="204"/>
      </rPr>
      <t xml:space="preserve"> – общее число общеобразовательных организаций.</t>
    </r>
  </si>
  <si>
    <r>
      <t>(Ч</t>
    </r>
    <r>
      <rPr>
        <sz val="11"/>
        <rFont val="Times New Roman"/>
        <family val="1"/>
        <charset val="204"/>
      </rPr>
      <t>сз</t>
    </r>
    <r>
      <rPr>
        <sz val="14"/>
        <rFont val="Times New Roman"/>
        <family val="1"/>
        <charset val="204"/>
      </rPr>
      <t>⁄Ч) ∗ 100, где:</t>
    </r>
  </si>
  <si>
    <r>
      <t>Ч</t>
    </r>
    <r>
      <rPr>
        <sz val="11"/>
        <rFont val="Times New Roman"/>
        <family val="1"/>
        <charset val="204"/>
      </rPr>
      <t>сз - число общеобразовательных организаций, имеющих спортивные залы (в собственности и (или) на условиях договора пользования);</t>
    </r>
  </si>
  <si>
    <r>
      <t>Ч</t>
    </r>
    <r>
      <rPr>
        <sz val="11"/>
        <rFont val="Times New Roman"/>
        <family val="1"/>
        <charset val="204"/>
      </rPr>
      <t xml:space="preserve"> – общее число общеобразовательных организаций</t>
    </r>
  </si>
  <si>
    <r>
      <t>ОС⁄[(ЧУ</t>
    </r>
    <r>
      <rPr>
        <sz val="11"/>
        <rFont val="Times New Roman"/>
        <family val="1"/>
        <charset val="204"/>
      </rPr>
      <t>ср1*</t>
    </r>
    <r>
      <rPr>
        <sz val="14"/>
        <rFont val="Times New Roman"/>
        <family val="1"/>
        <charset val="204"/>
      </rPr>
      <t>К) +ЧУ</t>
    </r>
    <r>
      <rPr>
        <sz val="11"/>
        <rFont val="Times New Roman"/>
        <family val="1"/>
        <charset val="204"/>
      </rPr>
      <t>ср2</t>
    </r>
    <r>
      <rPr>
        <sz val="14"/>
        <rFont val="Times New Roman"/>
        <family val="1"/>
        <charset val="204"/>
      </rPr>
      <t>+ЧУ</t>
    </r>
    <r>
      <rPr>
        <sz val="11"/>
        <rFont val="Times New Roman"/>
        <family val="1"/>
        <charset val="204"/>
      </rPr>
      <t>ср3</t>
    </r>
    <r>
      <rPr>
        <sz val="14"/>
        <rFont val="Times New Roman"/>
        <family val="1"/>
        <charset val="204"/>
      </rPr>
      <t>)], К = (Ч</t>
    </r>
    <r>
      <rPr>
        <sz val="11"/>
        <rFont val="Times New Roman"/>
        <family val="1"/>
        <charset val="204"/>
      </rPr>
      <t>о</t>
    </r>
    <r>
      <rPr>
        <sz val="14"/>
        <rFont val="Times New Roman"/>
        <family val="1"/>
        <charset val="204"/>
      </rPr>
      <t xml:space="preserve"> + 0.25*Ч</t>
    </r>
    <r>
      <rPr>
        <sz val="11"/>
        <rFont val="Times New Roman"/>
        <family val="1"/>
        <charset val="204"/>
      </rPr>
      <t>оз</t>
    </r>
    <r>
      <rPr>
        <sz val="14"/>
        <rFont val="Times New Roman"/>
        <family val="1"/>
        <charset val="204"/>
      </rPr>
      <t xml:space="preserve"> + 0.1*Ч</t>
    </r>
    <r>
      <rPr>
        <sz val="11"/>
        <rFont val="Times New Roman"/>
        <family val="1"/>
        <charset val="204"/>
      </rPr>
      <t>з</t>
    </r>
    <r>
      <rPr>
        <sz val="14"/>
        <rFont val="Times New Roman"/>
        <family val="1"/>
        <charset val="204"/>
      </rPr>
      <t>)⁄Ч, где:</t>
    </r>
  </si>
  <si>
    <r>
      <t>ОС</t>
    </r>
    <r>
      <rPr>
        <sz val="11"/>
        <rFont val="Times New Roman"/>
        <family val="1"/>
        <charset val="204"/>
      </rPr>
      <t xml:space="preserve"> - общий объем финансовых средств, поступивших в общеобразовательные организации;</t>
    </r>
  </si>
  <si>
    <r>
      <t>ЧУ</t>
    </r>
    <r>
      <rPr>
        <sz val="10"/>
        <rFont val="Times New Roman"/>
        <family val="1"/>
        <charset val="204"/>
      </rPr>
      <t>ср1   - среднегодовая численность учащихся в 1-11(12) классах в общеобразовательных организациях;</t>
    </r>
  </si>
  <si>
    <r>
      <t>ЧУ</t>
    </r>
    <r>
      <rPr>
        <sz val="10"/>
        <rFont val="Times New Roman"/>
        <family val="1"/>
        <charset val="204"/>
      </rPr>
      <t>ср2   - ср.годовая численность обучающихся в подготовительных классах общеобразовательных организаций;</t>
    </r>
  </si>
  <si>
    <r>
      <t>ЧУ</t>
    </r>
    <r>
      <rPr>
        <sz val="10"/>
        <rFont val="Times New Roman"/>
        <family val="1"/>
        <charset val="204"/>
      </rPr>
      <t>ср3   - среднегодовая численность воспитанников дошкольных образовательных групп, организованных в общеобразовательных организациях;</t>
    </r>
  </si>
  <si>
    <r>
      <t xml:space="preserve">К </t>
    </r>
    <r>
      <rPr>
        <sz val="14"/>
        <rFont val="Times New Roman"/>
        <family val="1"/>
        <charset val="204"/>
      </rPr>
      <t xml:space="preserve">- </t>
    </r>
    <r>
      <rPr>
        <sz val="10"/>
        <rFont val="Times New Roman"/>
        <family val="1"/>
        <charset val="204"/>
      </rPr>
      <t>корректирующий коэффициент пересчета реальной численности обучающихся в приведенную к очной форме обучения;</t>
    </r>
  </si>
  <si>
    <r>
      <t xml:space="preserve">Ч </t>
    </r>
    <r>
      <rPr>
        <sz val="10"/>
        <rFont val="Times New Roman"/>
        <family val="1"/>
        <charset val="204"/>
      </rPr>
      <t>- численность обучающихся по образовательным программам начального общего, основного общего, среднего общего образования и образования обучающихся с умственной отсталостью (интеллектуальными нарушениями) (на начало учебного года);</t>
    </r>
  </si>
  <si>
    <t>2.2.5. Доля несовершеннолетних, состоящих на различных видах учета, обучающихся по образовательным программам начального общего образования, основного общего образования и среднего общего образования</t>
  </si>
  <si>
    <t>2.3.4. Удельный вес численности педагогических работников в общей численности работников (без внешних совместителей и работающих по договорам гражданско-правового характера) организаций, осуществляющих образовательную деятельность по образовательным программам начального общего, основного общего, среднего общего образования, в том числе адаптированным, и программам образования обучающихся с умственной отсталостью (интеллектуальными нарушениями).</t>
  </si>
  <si>
    <r>
      <t>ПР</t>
    </r>
    <r>
      <rPr>
        <sz val="10"/>
        <rFont val="Times New Roman"/>
        <family val="1"/>
        <charset val="204"/>
      </rPr>
      <t xml:space="preserve"> -общая численность педагогических работников (без внешних совместителей и работающих по договорам
гражданско-правового характера) организаций, включая обособленные подразделения (в том числе филиалы),
осуществляющих образовательную деятельность по образовательным программам начального общего, основного общего, среднего общего образования, в том числе адаптированным, и программам образования обучающихся с умственной отсталостью (интеллектуальными нарушениями)</t>
    </r>
  </si>
  <si>
    <r>
      <t>Р</t>
    </r>
    <r>
      <rPr>
        <sz val="10"/>
        <rFont val="Times New Roman"/>
        <family val="1"/>
        <charset val="204"/>
      </rPr>
      <t xml:space="preserve"> - общая численность работников (без внешних совместителей и работающих по договорам гражданско-правового характера) организаций, включая обособленные подразделения (в том числе филиалы), осуществляющих образовательную деятельность по образовательным программам начального общего, основного общего, среднего общего образования, в том числе адаптированным, и программам образования обучающихся с умственной отсталостью (интеллектуальными нарушениями)
</t>
    </r>
  </si>
  <si>
    <t>2.3.5. Удельный вес числа организаций, имеющих в составе педагогических работников социальных педагогов, педагогов-психологов, учителей-логопедов, учителей-дефектологов, в общем числе организаций, осуществляющих образовательную деятельность по образовательным программам начального общего, основного общего, среднего общего образования, в том числе адаптированным, и программам образования обучающихся с умственной отсталостью (интеллектуальными нарушениями):</t>
  </si>
  <si>
    <t>3.1. Уровень доступности среднего профессионального образования и численность населения, получающего среднее профессиональное образование</t>
  </si>
  <si>
    <t>3.2.8. Доля несовершеннолетних, состоящих на различных видах учета, обучающихся по образовательным программам
среднего профессионального образования</t>
  </si>
  <si>
    <t>3.4.3. Число персональных компьютеров, используемых в учебных целях, в расчете на 100 студентов организаций, осуществляющих       образовательную       деятельность       по образовательным  программам  среднего  профессионального образования:</t>
  </si>
  <si>
    <t xml:space="preserve">3.8.2. Объем финансовых средств, поступивших в профессиональные образовательные организации, в расчете на одного студента
</t>
  </si>
  <si>
    <t>3.10. 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образовательных программ среднего профессионального образования</t>
  </si>
  <si>
    <t>3.9. Структура профессиональных образовательных организаций и образовательных организаций высшего образования, реализующих образовательные программы среднего профессионального образования (в том числе характеристика филиалов)</t>
  </si>
  <si>
    <t>3.9.1. Удельный вес филиалов образовательных организаций, которые реализуют образовательные программы среднего профессионального образования, в общем числе организаций, осуществляющих образовательную деятельность по образовательным программам среднего профессионального образования, с учетом таких филиалов.</t>
  </si>
  <si>
    <t>3.10.1. Удельный вес площади зданий, оборудованной охранно- пожарной сигнализацией, в общей площади зданий организаций, осуществляющих образовательную деятельность по образовательным программам  среднего профессионального образования:</t>
  </si>
  <si>
    <t>3.10.2. Удельный вес площади зданий, находящейся в аварийном состоянии, в общей площади зданий организаций, осуществляющих образовательную деятельность по образовательным программам среднего профессионального образования:</t>
  </si>
  <si>
    <t>3.10.3. Удельный вес площади зданий, требующей капитального ремонта, в общей площади зданий организаций, осуществляющих образовательную деятельность по образовательным программам среднего профессионального образования:</t>
  </si>
  <si>
    <t>4.4. Материально-техническое и информационное обеспечение организаций, осуществляющих образовательную деятельность в части реализации дополнительных общеобразовательных программ</t>
  </si>
  <si>
    <t>4.4.1. Общая площадь всех помещений организаций, осуществляющих образовательную деятельность по дополнительным общеобразовательным программам, в расчете на одного обучающегося</t>
  </si>
  <si>
    <t>4.4.2. Удельный вес числа организаций, имеющих следующие виды благоустройства, в общем числе организаций, осуществляющих образовательную деятельность по дополнительным общеобразовательным программам:</t>
  </si>
  <si>
    <t>4.4.3. Число персональных компьютеров, используемых в учебных целях, в расчете на 100 обучающихся организаций, осуществляющих образовательную деятельность по дополнительным общеобразовательным программам</t>
  </si>
  <si>
    <t xml:space="preserve">4.5. Изменение сети организаций, осуществляющих образовательную деятельность по дополнительным общеобразовательным программам (в том числе ликвидация и реорганизация организаций, осуществляющих образовательную деятельность) </t>
  </si>
  <si>
    <t>4.5.1. Темп роста числа организаций (филиалов), осуществляющих образовательную деятельность по дополнительным общеобразовательным программам</t>
  </si>
  <si>
    <t>4.6. Финансово-экономическая деятельность организаций, осуществляющих образовательную деятельность в части обеспечения реализации дополнительных общеобразовательных программ</t>
  </si>
  <si>
    <t>4.6.1. Общий объем финансовых средств, поступивших в организации, осуществляющие образовательную деятельность по дополнительным общеобразовательным программам, в расчете на одного обучающегося</t>
  </si>
  <si>
    <t>4.6.2. Удельный вес финансовых средств от иной приносящей доход деятельности в общем объеме финансовых средств организаций, осуществляющих образовательную деятельность по дополнительным общеобразовательным программам</t>
  </si>
  <si>
    <t>4.6.3. Удельный вес источников финансирования дополнительных общеобразовательных программ</t>
  </si>
  <si>
    <t xml:space="preserve">4.7. Структура организаций, осуществляющих образовательную деятельность, реализующих дополнительные общеобразовательные программы (в том числе характеристика их филиалов)
</t>
  </si>
  <si>
    <t>4.8. 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дополнительных общеобразовательных программ</t>
  </si>
  <si>
    <t>4.8.1. Удельный вес числа организаций, осуществляющих образовательную деятельность по дополнительным общеобразовательным программам, здания которых находятся в аварийном состоянии, в общем числе организаций дополнительного образования</t>
  </si>
  <si>
    <t>4.8.2. Удельный вес числа организаций, осуществляющих образовательную деятельность по дополнительным общеобразовательным программам, здания которых требуют капитального ремонта, в общем числе организаций дополнительного образования. (Чкр / Ч)∗100, где:</t>
  </si>
  <si>
    <t>Чкр – число организаций дополнительного образования, включая обособленные подразделения (в том числе филиалы), реализующих дополнительные общеобразовательные программы для детей, здания которых требуют капитального
ремонта;</t>
  </si>
  <si>
    <t>Ч – общее число организаций дополнительного образования, включая обособленные подразделения (в том числе филиалы), реализующих дополнительные общеобразовательные программы для детей</t>
  </si>
  <si>
    <t>4.9. Учебные и внеучебные достижения лиц, обучающихся по программам дополнительного образования детей</t>
  </si>
  <si>
    <t>4.9.1. Результаты занятий детей в организациях дополнительного образования (удельный вес родителей детей, обучающихся в организациях дополнительного образования, отметивших различные результаты обучения их детей, в общей численности родителей детей, обучающихся в организациях дополнительного образования): &lt;**&gt;</t>
  </si>
  <si>
    <t>5.4. Материально-техническое и информационное обеспечение организаций, осуществляющих образовательную деятельность в части реализации основных программ профессионального обучения</t>
  </si>
  <si>
    <t>5.4.1. Удельный вес стоимости дорогостоящих машин и оборудования (стоимостью свыше одного миллиона рублей за единицу) в общей стоимости машин и оборудования организаций, осуществляющих образовательную деятельность по основным программам профессионального обучения.</t>
  </si>
  <si>
    <t>5.4.2. Число персональных компьютеров, используемых в учебных целях, в расчете на 100 слушателей организаций, осуществляющих образовательную деятельность по основным программам профессионального обучения</t>
  </si>
  <si>
    <t>5.5. Условия профессионального обучения лиц с ограниченными возможностями здоровья и инвалидов</t>
  </si>
  <si>
    <t>5.5.1. Удельный вес численности слушателей с ограниченными возможностями здоровья и слушателей, имеющих инвалидность, в общей численности слушателей, завершивших обучение по программам профессионального обучения:</t>
  </si>
  <si>
    <t>5.6. Трудоустройство (изменение условий профессиональной деятельности) выпускников организаций, осуществляющих образовательную деятельность</t>
  </si>
  <si>
    <t>5.6.1. Удельный вес работников организаций, завершивших обучение за счет средств работодателя, в общей численности слушателей, завершивших обучение по программам профессионального обучения.</t>
  </si>
  <si>
    <t>5.7. Изменение сети организаций, осуществляющих образовательную деятельность по основным программам профессионального обучения (в том числе ликвидация и реорганизация организаций, осуществляющих образовательную деятельность)</t>
  </si>
  <si>
    <t>5.7.1. Темп роста числа организаций (обособленных подразделений (филиалов), осуществляющих образовательную деятельность по основным программам профессионального обучения</t>
  </si>
  <si>
    <t xml:space="preserve">5.8. Финансово-экономическая деятельность организаций, осуществляющих образовательную деятельность в части обеспечения реализации основных программ профессионального обучения
</t>
  </si>
  <si>
    <t>5.8.1. Удельный вес финансовых средств от приносящей доход деятельности в общем объеме финансовых средств, полученных организациями, осуществляющими образовательную деятельность по основным программам профессионального обучения</t>
  </si>
  <si>
    <t>5.9. Сведения о представителях работодателей, участвующих в учебном процессе</t>
  </si>
  <si>
    <t>5.9.1. Удельный вес численности преподавателей и мастеров производственного обучения из числа работников организаций и предприятий, работающих на условиях внешнего совместительства, привлеченных к образовательной
деятельности, в общей численности преподавателей и мастеров производственного обучения в организациях, осуществляющих образовательную деятельность по основным программам профессионального обучения</t>
  </si>
  <si>
    <t xml:space="preserve">6. Сведения об интеграции образования и науки, а также образования и сферы труда
</t>
  </si>
  <si>
    <t>6.1. Интеграция образования и науки</t>
  </si>
  <si>
    <t>6.1.1. Удельный вес финансовых средств сектора общеобразовательных организаций и профессиональных образовательных организаций во внутренних затратах на внедрение и использование цифровых технологий</t>
  </si>
  <si>
    <t>6.2. Участие организаций различных отраслей экономики в обеспечении и осуществлении образовательной деятельности</t>
  </si>
  <si>
    <t>6.2.1. Удельный вес численности студентов, обучающихся по договорам о целевом обучении, в общей численности студентов, обучающихся по образовательным программам среднего профессионального образования</t>
  </si>
  <si>
    <t>6.2.2. Удельный вес числа организаций, имеющих структурные подразделения, обеспечивающие практическую подготовку слушателей на базе предприятий/организаций, осуществляющих деятельность по профилю реализуемых образовательных программ, в общем числе организаций, осуществляющих образовательную деятельность по основным
программам профессионального обучения</t>
  </si>
  <si>
    <t xml:space="preserve">7. Сведения об интеграции российского образования с мировым образовательным пространством
</t>
  </si>
  <si>
    <t>7.1.1. Удельный вес численности иностранных студентов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</si>
  <si>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 xml:space="preserve">7.2. Численность иностранных педагогических и научных работников
</t>
  </si>
  <si>
    <t>7.2.1. Численность иностранных педагогических и научных работников по программам среднего профессионального образования</t>
  </si>
  <si>
    <t>7.3. Информация об иностранных и (или) международных организациях, с которыми российскими образовательными организациями заключены договоры по вопросам образования и науки</t>
  </si>
  <si>
    <r>
      <t>Ч</t>
    </r>
    <r>
      <rPr>
        <sz val="11"/>
        <rFont val="Times New Roman"/>
        <family val="1"/>
        <charset val="204"/>
      </rPr>
      <t>о - численность обучающихся 1-11 (12) классов, охваченных подвозом в общеобразовательные организации и (или) обратно;</t>
    </r>
  </si>
  <si>
    <r>
      <t>Ч</t>
    </r>
    <r>
      <rPr>
        <sz val="11"/>
        <rFont val="Times New Roman"/>
        <family val="1"/>
        <charset val="204"/>
      </rPr>
      <t>н - численность обучающихся 1-11 (12) классов, нуждающихся в подвозе в общеобразовательные организации и (или) обратно;</t>
    </r>
  </si>
  <si>
    <r>
      <t>П</t>
    </r>
    <r>
      <rPr>
        <sz val="11"/>
        <rFont val="Times New Roman"/>
        <family val="1"/>
        <charset val="204"/>
      </rPr>
      <t>у</t>
    </r>
    <r>
      <rPr>
        <sz val="14"/>
        <rFont val="Times New Roman"/>
        <family val="1"/>
        <charset val="204"/>
      </rPr>
      <t>⁄[(Ч</t>
    </r>
    <r>
      <rPr>
        <sz val="11"/>
        <rFont val="Times New Roman"/>
        <family val="1"/>
        <charset val="204"/>
      </rPr>
      <t>оо</t>
    </r>
    <r>
      <rPr>
        <sz val="14"/>
        <rFont val="Times New Roman"/>
        <family val="1"/>
        <charset val="204"/>
      </rPr>
      <t xml:space="preserve"> ∗ К) + Ч</t>
    </r>
    <r>
      <rPr>
        <sz val="11"/>
        <rFont val="Times New Roman"/>
        <family val="1"/>
        <charset val="204"/>
      </rPr>
      <t>подг</t>
    </r>
    <r>
      <rPr>
        <sz val="14"/>
        <rFont val="Times New Roman"/>
        <family val="1"/>
        <charset val="204"/>
      </rPr>
      <t xml:space="preserve"> + Ч</t>
    </r>
    <r>
      <rPr>
        <sz val="11"/>
        <rFont val="Times New Roman"/>
        <family val="1"/>
        <charset val="204"/>
      </rPr>
      <t>до</t>
    </r>
    <r>
      <rPr>
        <sz val="14"/>
        <rFont val="Times New Roman"/>
        <family val="1"/>
        <charset val="204"/>
      </rPr>
      <t>];</t>
    </r>
  </si>
  <si>
    <r>
      <t>П</t>
    </r>
    <r>
      <rPr>
        <sz val="11"/>
        <rFont val="Times New Roman"/>
        <family val="1"/>
        <charset val="204"/>
      </rPr>
      <t>у - учебная площадь общеобразовательных организаций без учета площади помещений, сданных в аренду (субаренду);</t>
    </r>
  </si>
  <si>
    <r>
      <t>П</t>
    </r>
    <r>
      <rPr>
        <sz val="11"/>
        <rFont val="Times New Roman"/>
        <family val="1"/>
        <charset val="204"/>
      </rPr>
      <t>фi</t>
    </r>
    <r>
      <rPr>
        <sz val="14"/>
        <rFont val="Times New Roman"/>
        <family val="1"/>
        <charset val="204"/>
      </rPr>
      <t>/П</t>
    </r>
    <r>
      <rPr>
        <sz val="11"/>
        <rFont val="Times New Roman"/>
        <family val="1"/>
        <charset val="204"/>
      </rPr>
      <t>шi</t>
    </r>
    <r>
      <rPr>
        <sz val="14"/>
        <rFont val="Times New Roman"/>
        <family val="1"/>
        <charset val="204"/>
      </rPr>
      <t xml:space="preserve">*100, где i-1,2,3,4,5,6 </t>
    </r>
  </si>
  <si>
    <r>
      <t>П</t>
    </r>
    <r>
      <rPr>
        <sz val="11"/>
        <rFont val="Times New Roman"/>
        <family val="1"/>
        <charset val="204"/>
      </rPr>
      <t>фi - число фактически занятых должностей педагогических работников в соответствии со штатным расписанием</t>
    </r>
  </si>
  <si>
    <r>
      <t>П</t>
    </r>
    <r>
      <rPr>
        <sz val="11"/>
        <rFont val="Times New Roman"/>
        <family val="1"/>
        <charset val="204"/>
      </rPr>
      <t>шi - число ставок должностей педагогических работников - штатных единиц по штатному расписанию</t>
    </r>
  </si>
  <si>
    <r>
      <t>К</t>
    </r>
    <r>
      <rPr>
        <i/>
        <sz val="10"/>
        <rFont val="Times New Roman"/>
        <family val="1"/>
        <charset val="204"/>
      </rPr>
      <t xml:space="preserve"> </t>
    </r>
    <r>
      <rPr>
        <sz val="10"/>
        <rFont val="Times New Roman"/>
        <family val="1"/>
        <charset val="204"/>
      </rPr>
      <t>- корректирующий коэффициент пересчета реальной численности обучающихся в приведенную к очной форме обучения;</t>
    </r>
  </si>
  <si>
    <r>
      <t>Ч</t>
    </r>
    <r>
      <rPr>
        <i/>
        <sz val="10"/>
        <rFont val="Times New Roman"/>
        <family val="1"/>
        <charset val="204"/>
      </rPr>
      <t xml:space="preserve">о </t>
    </r>
    <r>
      <rPr>
        <sz val="10"/>
        <rFont val="Times New Roman"/>
        <family val="1"/>
        <charset val="204"/>
      </rPr>
      <t>- численность обучающихся по образовательным программам начального общего, основного общего, среднего общего образования и образования обучающихся с умственной отсталостью (интеллектуальными нарушениями) в классах очного обучения, (на начало учебного года);</t>
    </r>
  </si>
  <si>
    <r>
      <t>Ч</t>
    </r>
    <r>
      <rPr>
        <i/>
        <sz val="10"/>
        <rFont val="Times New Roman"/>
        <family val="1"/>
        <charset val="204"/>
      </rPr>
      <t xml:space="preserve">оз </t>
    </r>
    <r>
      <rPr>
        <sz val="10"/>
        <rFont val="Times New Roman"/>
        <family val="1"/>
        <charset val="204"/>
      </rPr>
      <t>- численность обучающихся по образовательным программам начального общего, основного общего, среднего общего образования и образования обучающихся с умственной отсталостью (интеллектуальными нарушениями) в классах очно-заочного обучения, (на начало учебного года);</t>
    </r>
  </si>
  <si>
    <r>
      <t>Ч</t>
    </r>
    <r>
      <rPr>
        <i/>
        <sz val="10"/>
        <rFont val="Times New Roman"/>
        <family val="1"/>
        <charset val="204"/>
      </rPr>
      <t xml:space="preserve">з </t>
    </r>
    <r>
      <rPr>
        <sz val="10"/>
        <rFont val="Times New Roman"/>
        <family val="1"/>
        <charset val="204"/>
      </rPr>
      <t>- численность обучающихся по образовательным программам начального общего, основного общего, среднего общего образования и образования обучающихся с умственной отсталостью (интеллектуальными нарушениями)в классах заочного обучения, (на начало учебного года).</t>
    </r>
  </si>
  <si>
    <r>
      <t>F</t>
    </r>
    <r>
      <rPr>
        <sz val="11"/>
        <rFont val="Times New Roman"/>
        <family val="1"/>
        <charset val="204"/>
      </rPr>
      <t>обесп</t>
    </r>
    <r>
      <rPr>
        <sz val="14"/>
        <rFont val="Times New Roman"/>
        <family val="1"/>
        <charset val="204"/>
      </rPr>
      <t xml:space="preserve"> = (S</t>
    </r>
    <r>
      <rPr>
        <sz val="10"/>
        <rFont val="Times New Roman"/>
        <family val="1"/>
        <charset val="204"/>
      </rPr>
      <t>Yинтернет</t>
    </r>
    <r>
      <rPr>
        <sz val="14"/>
        <rFont val="Times New Roman"/>
        <family val="1"/>
        <charset val="204"/>
      </rPr>
      <t xml:space="preserve"> /S</t>
    </r>
    <r>
      <rPr>
        <sz val="10"/>
        <rFont val="Times New Roman"/>
        <family val="1"/>
        <charset val="204"/>
      </rPr>
      <t>Yвсего</t>
    </r>
    <r>
      <rPr>
        <sz val="14"/>
        <rFont val="Times New Roman"/>
        <family val="1"/>
        <charset val="204"/>
      </rPr>
      <t>)*100</t>
    </r>
  </si>
  <si>
    <r>
      <t>Ч</t>
    </r>
    <r>
      <rPr>
        <i/>
        <sz val="9"/>
        <rFont val="Times New Roman"/>
        <family val="1"/>
        <charset val="204"/>
      </rPr>
      <t xml:space="preserve">о </t>
    </r>
    <r>
      <rPr>
        <sz val="9"/>
        <rFont val="Times New Roman"/>
        <family val="1"/>
        <charset val="204"/>
      </rPr>
      <t>- численность обучающихся по образовательным программам начального общего, основного общего, среднего общего образования и образования обучающихся с умственной отсталостью (интеллектуальными нарушениями) в классах  очного обучения, (на начало учебного года);</t>
    </r>
  </si>
  <si>
    <r>
      <t>Ч</t>
    </r>
    <r>
      <rPr>
        <i/>
        <sz val="10"/>
        <rFont val="Times New Roman"/>
        <family val="1"/>
        <charset val="204"/>
      </rPr>
      <t xml:space="preserve">оз </t>
    </r>
    <r>
      <rPr>
        <sz val="10"/>
        <rFont val="Times New Roman"/>
        <family val="1"/>
        <charset val="204"/>
      </rPr>
      <t>- численность обучающихся по образовательным программам начального общего, основного общего, среднего общего образования и образования обучающихся с умственной отсталостью (интеллектуальными нарушениями) в классах  очно-заочного обучения, (на начало учебного года);</t>
    </r>
  </si>
  <si>
    <r>
      <t>Ч</t>
    </r>
    <r>
      <rPr>
        <i/>
        <sz val="10"/>
        <rFont val="Times New Roman"/>
        <family val="1"/>
        <charset val="204"/>
      </rPr>
      <t xml:space="preserve">з </t>
    </r>
    <r>
      <rPr>
        <sz val="10"/>
        <rFont val="Times New Roman"/>
        <family val="1"/>
        <charset val="204"/>
      </rPr>
      <t>- численность обучающихся по образовательным программам начального общего, основного общего, среднего общего образования и образования обучающихся с умственной отсталостью (интеллектуальными нарушениями) в классах заочного обучения, (на начало учебного года).</t>
    </r>
  </si>
  <si>
    <r>
      <t>К</t>
    </r>
    <r>
      <rPr>
        <i/>
        <sz val="8"/>
        <rFont val="Times New Roman"/>
        <family val="1"/>
        <charset val="204"/>
      </rPr>
      <t xml:space="preserve">ст </t>
    </r>
    <r>
      <rPr>
        <sz val="8"/>
        <rFont val="Times New Roman"/>
        <family val="1"/>
        <charset val="204"/>
      </rPr>
      <t>- коэффициент стоимости фиксированного набора товаров и услуг для межрегиональных сопоставлений покупательной способности населения  (отношение стоимости фиксированного набора товаров и услуг в регионе к среднероссийскому уровню)</t>
    </r>
  </si>
  <si>
    <t>4.7.1. Удельный вес числа организаций, осуществляющих образовательную деятельность, реализующих дополнительные общеобразовательные программы, имеющих филиалы, в общем числе организаций, осуществляющих образовательную деятельность по дополнительным общеобразовательным программам</t>
  </si>
  <si>
    <r>
      <t>Ч</t>
    </r>
    <r>
      <rPr>
        <sz val="12"/>
        <rFont val="Times New Roman"/>
        <family val="1"/>
        <charset val="204"/>
      </rPr>
      <t>вб</t>
    </r>
    <r>
      <rPr>
        <sz val="14"/>
        <rFont val="Times New Roman"/>
        <family val="1"/>
        <charset val="204"/>
      </rPr>
      <t xml:space="preserve"> </t>
    </r>
    <r>
      <rPr>
        <sz val="11"/>
        <rFont val="Times New Roman"/>
        <family val="1"/>
        <charset val="204"/>
      </rPr>
      <t xml:space="preserve"> - число дошкольных образовательных организаций (включая обособленные подразделения (в том числе филиалы)),
имеющих  все виды благоустройства (водопровод, центральное отопление, канализацию)</t>
    </r>
  </si>
  <si>
    <r>
      <t>Ч –</t>
    </r>
    <r>
      <rPr>
        <sz val="12"/>
        <rFont val="Times New Roman"/>
        <family val="1"/>
        <charset val="204"/>
      </rPr>
      <t xml:space="preserve"> общее число дошкольных образовательных организаций (включая обособленные подразделения (в том числе филиалы))</t>
    </r>
  </si>
  <si>
    <r>
      <t>Ч</t>
    </r>
    <r>
      <rPr>
        <sz val="11"/>
        <rFont val="Times New Roman"/>
        <family val="1"/>
        <charset val="204"/>
      </rPr>
      <t>фз - число дошкольных образовательных организаций (включая обособленные подразделения (в том числе филиалы)),
имеющих физкультурные залы</t>
    </r>
  </si>
  <si>
    <r>
      <t xml:space="preserve">Ч </t>
    </r>
    <r>
      <rPr>
        <sz val="11"/>
        <rFont val="Times New Roman"/>
        <family val="1"/>
        <charset val="204"/>
      </rPr>
      <t>- общее число дошкольных образовательных организаций (включая обособленные подразделения (в том числе
филиалы))</t>
    </r>
  </si>
  <si>
    <r>
      <t>Ч</t>
    </r>
    <r>
      <rPr>
        <sz val="11"/>
        <rFont val="Times New Roman"/>
        <family val="1"/>
        <charset val="204"/>
      </rPr>
      <t>К - число персональных компьютеров, доступных для использования детьми, в дошкольных образовательных организациях (включая обособленные подразделения (в том числе филиалы));</t>
    </r>
  </si>
  <si>
    <r>
      <t>Ч</t>
    </r>
    <r>
      <rPr>
        <sz val="11"/>
        <rFont val="Times New Roman"/>
        <family val="1"/>
        <charset val="204"/>
      </rPr>
      <t>В – численность детей, посещающих дошкольные образовательные организации (включая обособленные
подразделения (в том числе филиалы)) в возрасте 3 года и старше</t>
    </r>
  </si>
  <si>
    <r>
      <t>𝑖Ч</t>
    </r>
    <r>
      <rPr>
        <sz val="11"/>
        <rFont val="Times New Roman"/>
        <family val="1"/>
        <charset val="204"/>
      </rPr>
      <t>п/i - численность детей, посещающих организации, осуществляющие образовательную деятельность по образовательным программам</t>
    </r>
    <r>
      <rPr>
        <sz val="14"/>
        <rFont val="Times New Roman"/>
        <family val="1"/>
        <charset val="204"/>
      </rPr>
      <t xml:space="preserve"> </t>
    </r>
    <r>
      <rPr>
        <sz val="12"/>
        <rFont val="Times New Roman"/>
        <family val="1"/>
        <charset val="204"/>
      </rPr>
      <t xml:space="preserve">дошкольного образования, присмотр и уход за детьми (включая обособленные подразделения (в том числе филиалы)), в возрасте i </t>
    </r>
  </si>
  <si>
    <r>
      <t>i =</t>
    </r>
    <r>
      <rPr>
        <sz val="12"/>
        <rFont val="Times New Roman"/>
        <family val="1"/>
        <charset val="204"/>
      </rPr>
      <t>1: 2 месяца – 7 лет (полных)</t>
    </r>
  </si>
  <si>
    <r>
      <t>i =</t>
    </r>
    <r>
      <rPr>
        <sz val="12"/>
        <rFont val="Times New Roman"/>
        <family val="1"/>
        <charset val="204"/>
      </rPr>
      <t xml:space="preserve">2: от 2 месяцев до 3 лет </t>
    </r>
  </si>
  <si>
    <r>
      <t>i =</t>
    </r>
    <r>
      <rPr>
        <sz val="12"/>
        <rFont val="Times New Roman"/>
        <family val="1"/>
        <charset val="204"/>
      </rPr>
      <t>3: 3–7 лет (полных)</t>
    </r>
  </si>
  <si>
    <r>
      <t xml:space="preserve"> Ч</t>
    </r>
    <r>
      <rPr>
        <sz val="12"/>
        <rFont val="Times New Roman"/>
        <family val="1"/>
        <charset val="204"/>
      </rPr>
      <t>o/i - численность детей, находящихся в очереди на получение мест в организациях, осуществляющих образовательную деятельность по образовательным программам дошкольного образования, присмотр и уход за детьми, в соответствующем возрасте i</t>
    </r>
  </si>
  <si>
    <r>
      <t>i =</t>
    </r>
    <r>
      <rPr>
        <sz val="12"/>
        <rFont val="Times New Roman"/>
        <family val="1"/>
        <charset val="204"/>
      </rPr>
      <t>2: 2 месяца – 3 года (полных)</t>
    </r>
  </si>
  <si>
    <r>
      <t>1.1.2. Охват детей дошкольным образованием (отношение численности детей определенной возрастной группы,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к общей численности детей соответствующей возрастной группы) ( (Ч</t>
    </r>
    <r>
      <rPr>
        <sz val="12"/>
        <rFont val="Times New Roman"/>
        <family val="1"/>
        <charset val="204"/>
      </rPr>
      <t>i</t>
    </r>
    <r>
      <rPr>
        <sz val="14"/>
        <rFont val="Times New Roman"/>
        <family val="1"/>
        <charset val="204"/>
      </rPr>
      <t xml:space="preserve"> /Н</t>
    </r>
    <r>
      <rPr>
        <sz val="12"/>
        <rFont val="Times New Roman"/>
        <family val="1"/>
        <charset val="204"/>
      </rPr>
      <t>i</t>
    </r>
    <r>
      <rPr>
        <sz val="14"/>
        <rFont val="Times New Roman"/>
        <family val="1"/>
        <charset val="204"/>
      </rPr>
      <t>)*100, i =1,2,3,):</t>
    </r>
  </si>
  <si>
    <r>
      <t>Ч𝑖</t>
    </r>
    <r>
      <rPr>
        <sz val="12"/>
        <rFont val="Times New Roman"/>
        <family val="1"/>
        <charset val="204"/>
      </rPr>
      <t>– численность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(включая обособленные подразделения (в том числе филиалы)), в возрасте i</t>
    </r>
  </si>
  <si>
    <r>
      <t>i =</t>
    </r>
    <r>
      <rPr>
        <sz val="12"/>
        <rFont val="Times New Roman"/>
        <family val="1"/>
        <charset val="204"/>
      </rPr>
      <t>1: 2 месяца – 6 лет (полных)</t>
    </r>
  </si>
  <si>
    <r>
      <t>i =</t>
    </r>
    <r>
      <rPr>
        <sz val="12"/>
        <rFont val="Times New Roman"/>
        <family val="1"/>
        <charset val="204"/>
      </rPr>
      <t>2: 2 месяца – 2 года (полных)</t>
    </r>
  </si>
  <si>
    <r>
      <t>i =</t>
    </r>
    <r>
      <rPr>
        <sz val="12"/>
        <rFont val="Times New Roman"/>
        <family val="1"/>
        <charset val="204"/>
      </rPr>
      <t>3: 3–6 лет (полных)</t>
    </r>
  </si>
  <si>
    <r>
      <t>Н</t>
    </r>
    <r>
      <rPr>
        <sz val="12"/>
        <rFont val="Times New Roman"/>
        <family val="1"/>
        <charset val="204"/>
      </rPr>
      <t>–численность постоянного населения в возрасте i (число полных лет на 1 января следующего за отчетным года)</t>
    </r>
  </si>
  <si>
    <r>
      <t>1.2.1. Удельный вес численности детей, посещающих группы различной направленности, в общей численности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(Ч</t>
    </r>
    <r>
      <rPr>
        <sz val="11"/>
        <rFont val="Times New Roman"/>
        <family val="1"/>
        <charset val="204"/>
      </rPr>
      <t>г/i</t>
    </r>
    <r>
      <rPr>
        <sz val="14"/>
        <rFont val="Times New Roman"/>
        <family val="1"/>
        <charset val="204"/>
      </rPr>
      <t>/Ч)*10, i-1,2,3,4,5:</t>
    </r>
  </si>
  <si>
    <r>
      <t>Ч</t>
    </r>
    <r>
      <rPr>
        <sz val="11"/>
        <rFont val="Times New Roman"/>
        <family val="1"/>
        <charset val="204"/>
      </rPr>
      <t>г/i</t>
    </r>
    <r>
      <rPr>
        <sz val="14"/>
        <rFont val="Times New Roman"/>
        <family val="1"/>
        <charset val="204"/>
      </rPr>
      <t xml:space="preserve"> - </t>
    </r>
    <r>
      <rPr>
        <sz val="11"/>
        <rFont val="Times New Roman"/>
        <family val="1"/>
        <charset val="204"/>
      </rPr>
      <t>Численность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(включая обособленные подразделения (в том чтсле филиалы)), в группах вида i</t>
    </r>
  </si>
  <si>
    <r>
      <t>i = 1</t>
    </r>
    <r>
      <rPr>
        <sz val="12"/>
        <rFont val="Times New Roman"/>
        <family val="1"/>
        <charset val="204"/>
      </rPr>
      <t>: компенсирующей направленности</t>
    </r>
  </si>
  <si>
    <r>
      <t xml:space="preserve">i = 2: </t>
    </r>
    <r>
      <rPr>
        <sz val="11"/>
        <rFont val="Times New Roman"/>
        <family val="1"/>
        <charset val="204"/>
      </rPr>
      <t>общеразвивающей направленности (включая семейные дошкольные группы общеразвивающей направленности);</t>
    </r>
  </si>
  <si>
    <r>
      <t xml:space="preserve">i = 3: </t>
    </r>
    <r>
      <rPr>
        <sz val="11"/>
        <rFont val="Times New Roman"/>
        <family val="1"/>
        <charset val="204"/>
      </rPr>
      <t>оздоровительной направленности</t>
    </r>
  </si>
  <si>
    <r>
      <t xml:space="preserve">i = 4: </t>
    </r>
    <r>
      <rPr>
        <sz val="11"/>
        <rFont val="Times New Roman"/>
        <family val="1"/>
        <charset val="204"/>
      </rPr>
      <t>комбинированной направленности</t>
    </r>
  </si>
  <si>
    <r>
      <t xml:space="preserve">i = 5; </t>
    </r>
    <r>
      <rPr>
        <sz val="11"/>
        <rFont val="Times New Roman"/>
        <family val="1"/>
        <charset val="204"/>
      </rPr>
      <t>по присмотру и уходу за детьми (включая семейные дошкольные группы по присмотру и уходу за детьми)</t>
    </r>
  </si>
  <si>
    <r>
      <t xml:space="preserve">Ч </t>
    </r>
    <r>
      <rPr>
        <sz val="11"/>
        <rFont val="Times New Roman"/>
        <family val="1"/>
        <charset val="204"/>
      </rPr>
      <t>– численность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(включая обособленные подразделения (в том числе филиалы))</t>
    </r>
    <r>
      <rPr>
        <sz val="14"/>
        <rFont val="Times New Roman"/>
        <family val="1"/>
        <charset val="204"/>
      </rPr>
      <t>.</t>
    </r>
  </si>
  <si>
    <r>
      <t xml:space="preserve">Ч </t>
    </r>
    <r>
      <rPr>
        <sz val="11"/>
        <rFont val="Times New Roman"/>
        <family val="1"/>
        <charset val="204"/>
      </rPr>
      <t>- численность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(включая обособленные подразделения (в том числе филиалы));</t>
    </r>
  </si>
  <si>
    <r>
      <t xml:space="preserve">ПР </t>
    </r>
    <r>
      <rPr>
        <sz val="11"/>
        <rFont val="Times New Roman"/>
        <family val="1"/>
        <charset val="204"/>
      </rPr>
      <t>- численность педагогических работников (без внешних совместителей и работающих по договорам гражданско- правового характера) организаций, осуществляющих образовательную деятельность по образовательным программам дошкольного образования, присмотр и уход за детьми (включая обособленные подразделения (в том числе филиалы)).</t>
    </r>
  </si>
  <si>
    <r>
      <t>ПР</t>
    </r>
    <r>
      <rPr>
        <sz val="10"/>
        <rFont val="Times New Roman"/>
        <family val="1"/>
        <charset val="204"/>
      </rPr>
      <t>i - численность педагогических работников (без внешних совместителей и работающих по договорам гражданско- правового характера) организаций, осуществляющих образовательную деятельность по образовательным программам дошкольного образования включая обособленные подразделения (в том числе филиалы)), по должностям i:</t>
    </r>
  </si>
  <si>
    <r>
      <t xml:space="preserve">ПР </t>
    </r>
    <r>
      <rPr>
        <sz val="10"/>
        <rFont val="Times New Roman"/>
        <family val="1"/>
        <charset val="204"/>
      </rPr>
      <t>– общая численность педагогических работников (без внешних совместителей и работающих по договорам uражданско-правового характера) организаций, осуществляющих образовательную деятельность по образовательным 
программам дошкольного образования (включая обособленные подразделения (в том числе филиалы)).</t>
    </r>
  </si>
  <si>
    <r>
      <t>З</t>
    </r>
    <r>
      <rPr>
        <sz val="10"/>
        <rFont val="Times New Roman"/>
        <family val="1"/>
        <charset val="204"/>
      </rPr>
      <t>1</t>
    </r>
  </si>
  <si>
    <r>
      <t>З</t>
    </r>
    <r>
      <rPr>
        <sz val="10"/>
        <rFont val="Times New Roman"/>
        <family val="1"/>
        <charset val="204"/>
      </rPr>
      <t>2</t>
    </r>
    <r>
      <rPr>
        <sz val="11"/>
        <color theme="1"/>
        <rFont val="Calibri"/>
        <family val="2"/>
        <charset val="204"/>
        <scheme val="minor"/>
      </rPr>
      <t/>
    </r>
  </si>
  <si>
    <r>
      <t>ФОТ</t>
    </r>
    <r>
      <rPr>
        <sz val="9"/>
        <rFont val="Times New Roman"/>
        <family val="1"/>
        <charset val="204"/>
      </rPr>
      <t>1 - фонд начисленной заработной платы педагогических работников (без внешних совместителей и работающих по договорам гражданско-правового характера), государственных и муниципальных образовательных организаций, осуществляющих образовательную деятельность по  образовательным программам дошкольного образования (включая обособленные подразделения (в том числе филиалы))- всего</t>
    </r>
  </si>
  <si>
    <r>
      <t>ФОТ</t>
    </r>
    <r>
      <rPr>
        <sz val="9"/>
        <rFont val="Times New Roman"/>
        <family val="1"/>
        <charset val="204"/>
      </rPr>
      <t>2 - фонд начисленной заработной платы педагогических работников и заведующих учебной частью (без внешних совместителей и работающих по договорам гражданско-правового характера) государственных и муниципальных образовательных организаций, осуществляющих образовательную деятельность по образовательным программам начального общего, основного общего, среднего общего образования (включая обособленные подразделения (в том числе филиалы)) - всего</t>
    </r>
  </si>
  <si>
    <r>
      <t>Ч</t>
    </r>
    <r>
      <rPr>
        <sz val="10"/>
        <rFont val="Times New Roman"/>
        <family val="1"/>
        <charset val="204"/>
      </rPr>
      <t>с1 - среднесписочная численность педагогических работников государственных и муниципальных образовательных организаций, осуществляющих образовательную деятельность по образовательным программам дошкольного образования (включая обособленные подразделения (в том числе филиалы))</t>
    </r>
  </si>
  <si>
    <r>
      <t>Ч</t>
    </r>
    <r>
      <rPr>
        <sz val="10"/>
        <rFont val="Times New Roman"/>
        <family val="1"/>
        <charset val="204"/>
      </rPr>
      <t>с2 - среднесписочная численность педагогических работников и заведующих учебной частью государственных и муниципальных образовательных организаций, осуществляющих образовательную деятельность по образовательным программам начального общего, основного общего, среднего общего образования (включая обособленные подразделения (в том числе филиалы))</t>
    </r>
  </si>
  <si>
    <r>
      <t>П</t>
    </r>
    <r>
      <rPr>
        <sz val="12"/>
        <rFont val="Times New Roman"/>
        <family val="1"/>
        <charset val="204"/>
      </rPr>
      <t>л - площадь помещений, используемых непосредственно для нужд дошкольных образовательных организаций (включая обособленные подразделения (в том числе филиалы)); без учета площади помещений, сданных в аренду (субаренду)</t>
    </r>
  </si>
  <si>
    <r>
      <t xml:space="preserve">ЧВ </t>
    </r>
    <r>
      <rPr>
        <sz val="12"/>
        <rFont val="Times New Roman"/>
        <family val="1"/>
        <charset val="204"/>
      </rPr>
      <t>- численность детей, посещающих дошкольные образовательные организации (включая обособленные подразделения (в том числе филиалы))</t>
    </r>
  </si>
  <si>
    <r>
      <t>Ч</t>
    </r>
    <r>
      <rPr>
        <sz val="10"/>
        <rFont val="Times New Roman"/>
        <family val="1"/>
        <charset val="204"/>
      </rPr>
      <t>ОВЗ - численность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(включая обособленные подразделения (в том числе филиалы)), относящихся к категории лиц с ограниченными возможностями здоровья</t>
    </r>
  </si>
  <si>
    <r>
      <t xml:space="preserve">Ч </t>
    </r>
    <r>
      <rPr>
        <sz val="11"/>
        <rFont val="Times New Roman"/>
        <family val="1"/>
        <charset val="204"/>
      </rPr>
      <t>– численность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(включая обособленные подразделения (в том числе филиалы))</t>
    </r>
  </si>
  <si>
    <r>
      <t>Ч</t>
    </r>
    <r>
      <rPr>
        <sz val="11"/>
        <rFont val="Times New Roman"/>
        <family val="1"/>
        <charset val="204"/>
      </rPr>
      <t>и - численность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(включая обособленные подразделения (в том числе филиалы)), относящихся к категории детей-инвалидов</t>
    </r>
  </si>
  <si>
    <r>
      <t xml:space="preserve">Ч </t>
    </r>
    <r>
      <rPr>
        <sz val="11"/>
        <rFont val="Times New Roman"/>
        <family val="1"/>
        <charset val="204"/>
      </rPr>
      <t>– численность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(включая обособленные подразделения (в том числе филиалы)).</t>
    </r>
  </si>
  <si>
    <r>
      <t>Ч</t>
    </r>
    <r>
      <rPr>
        <sz val="11"/>
        <rFont val="Times New Roman"/>
        <family val="1"/>
        <charset val="204"/>
      </rPr>
      <t>овз -  общая  численность  детей  с  ограниченными  возможностями  здоровья  (за  исключением  детей-инвалидов), обучающихся в дошкольных образовательных организациях, в группах компенсирующей ( Човз1 ), оздоровительной ((Човз10) и комбинированной (Човз13)  направленности;</t>
    </r>
    <r>
      <rPr>
        <sz val="14"/>
        <rFont val="Times New Roman"/>
        <family val="1"/>
        <charset val="204"/>
      </rPr>
      <t xml:space="preserve">
</t>
    </r>
  </si>
  <si>
    <r>
      <t>Ч</t>
    </r>
    <r>
      <rPr>
        <sz val="11"/>
        <rFont val="Times New Roman"/>
        <family val="1"/>
        <charset val="204"/>
      </rPr>
      <t>овзi   - численность детей с ограниченными возможностями здоровья (за исключением детей-инвалидов), обучающихся в дошкольных образовательных организациях, в группах:</t>
    </r>
  </si>
  <si>
    <r>
      <t>1</t>
    </r>
    <r>
      <rPr>
        <sz val="11"/>
        <rFont val="Times New Roman"/>
        <family val="1"/>
        <charset val="204"/>
      </rPr>
      <t>- группы компенсирующей направленности</t>
    </r>
  </si>
  <si>
    <r>
      <t xml:space="preserve">2 </t>
    </r>
    <r>
      <rPr>
        <sz val="11"/>
        <rFont val="Times New Roman"/>
        <family val="1"/>
        <charset val="204"/>
      </rPr>
      <t>- с нарушениями слуха</t>
    </r>
  </si>
  <si>
    <r>
      <t xml:space="preserve">3 </t>
    </r>
    <r>
      <rPr>
        <sz val="11"/>
        <rFont val="Times New Roman"/>
        <family val="1"/>
        <charset val="204"/>
      </rPr>
      <t>- с нарушениями речи</t>
    </r>
  </si>
  <si>
    <r>
      <t>4</t>
    </r>
    <r>
      <rPr>
        <sz val="11"/>
        <rFont val="Times New Roman"/>
        <family val="1"/>
        <charset val="204"/>
      </rPr>
      <t xml:space="preserve"> - с нарушениями зрения</t>
    </r>
  </si>
  <si>
    <r>
      <t xml:space="preserve">5 </t>
    </r>
    <r>
      <rPr>
        <sz val="11"/>
        <rFont val="Times New Roman"/>
        <family val="1"/>
        <charset val="204"/>
      </rPr>
      <t>- с нарушениями интеллекта</t>
    </r>
  </si>
  <si>
    <r>
      <t xml:space="preserve">6 </t>
    </r>
    <r>
      <rPr>
        <sz val="11"/>
        <rFont val="Times New Roman"/>
        <family val="1"/>
        <charset val="204"/>
      </rPr>
      <t>- с задержкой психического развития</t>
    </r>
  </si>
  <si>
    <r>
      <t>7</t>
    </r>
    <r>
      <rPr>
        <sz val="11"/>
        <rFont val="Times New Roman"/>
        <family val="1"/>
        <charset val="204"/>
      </rPr>
      <t xml:space="preserve"> - с нарушением опорно-двигательного аппарата</t>
    </r>
  </si>
  <si>
    <r>
      <t>8</t>
    </r>
    <r>
      <rPr>
        <sz val="10"/>
        <rFont val="Times New Roman"/>
        <family val="1"/>
        <charset val="204"/>
      </rPr>
      <t xml:space="preserve"> - со сложным дефектом</t>
    </r>
  </si>
  <si>
    <r>
      <t>9</t>
    </r>
    <r>
      <rPr>
        <sz val="11"/>
        <rFont val="Times New Roman"/>
        <family val="1"/>
        <charset val="204"/>
      </rPr>
      <t xml:space="preserve"> - другого профиля</t>
    </r>
  </si>
  <si>
    <r>
      <t>10</t>
    </r>
    <r>
      <rPr>
        <sz val="11"/>
        <rFont val="Times New Roman"/>
        <family val="1"/>
        <charset val="204"/>
      </rPr>
      <t xml:space="preserve"> - группы оздоровительной направленности</t>
    </r>
  </si>
  <si>
    <r>
      <t>11</t>
    </r>
    <r>
      <rPr>
        <sz val="11"/>
        <rFont val="Times New Roman"/>
        <family val="1"/>
        <charset val="204"/>
      </rPr>
      <t xml:space="preserve"> - с туберкулезной интоксикацией</t>
    </r>
  </si>
  <si>
    <r>
      <t xml:space="preserve">12 </t>
    </r>
    <r>
      <rPr>
        <sz val="11"/>
        <rFont val="Times New Roman"/>
        <family val="1"/>
        <charset val="204"/>
      </rPr>
      <t>- часто болеющих</t>
    </r>
  </si>
  <si>
    <r>
      <t>13</t>
    </r>
    <r>
      <rPr>
        <sz val="11"/>
        <rFont val="Times New Roman"/>
        <family val="1"/>
        <charset val="204"/>
      </rPr>
      <t xml:space="preserve"> - группы комбинированной направленности</t>
    </r>
  </si>
  <si>
    <r>
      <t>1.5.4. Структура численности детей-инвалидов, обучающихся в группах компенсирующей, оздоровительной и комбинированной направленности дошкольных образовательных организаций, по видам групп &lt;*&gt;: (Ч</t>
    </r>
    <r>
      <rPr>
        <sz val="11"/>
        <rFont val="Times New Roman"/>
        <family val="1"/>
        <charset val="204"/>
      </rPr>
      <t>инвi</t>
    </r>
    <r>
      <rPr>
        <sz val="14"/>
        <rFont val="Times New Roman"/>
        <family val="1"/>
        <charset val="204"/>
      </rPr>
      <t>/</t>
    </r>
    <r>
      <rPr>
        <sz val="11"/>
        <rFont val="Times New Roman"/>
        <family val="1"/>
        <charset val="204"/>
      </rPr>
      <t>Чинв</t>
    </r>
    <r>
      <rPr>
        <sz val="14"/>
        <rFont val="Times New Roman"/>
        <family val="1"/>
        <charset val="204"/>
      </rPr>
      <t>)*100,i=1,2,3,4,5,6,7,8,9,10,11,12,13</t>
    </r>
  </si>
  <si>
    <r>
      <t>Ч</t>
    </r>
    <r>
      <rPr>
        <sz val="11"/>
        <rFont val="Times New Roman"/>
        <family val="1"/>
        <charset val="204"/>
      </rPr>
      <t>инв</t>
    </r>
    <r>
      <rPr>
        <sz val="14"/>
        <rFont val="Times New Roman"/>
        <family val="1"/>
        <charset val="204"/>
      </rPr>
      <t>=(Ч</t>
    </r>
    <r>
      <rPr>
        <sz val="11"/>
        <rFont val="Times New Roman"/>
        <family val="1"/>
        <charset val="204"/>
      </rPr>
      <t>инв1</t>
    </r>
    <r>
      <rPr>
        <sz val="14"/>
        <rFont val="Times New Roman"/>
        <family val="1"/>
        <charset val="204"/>
      </rPr>
      <t>+Ч</t>
    </r>
    <r>
      <rPr>
        <sz val="11"/>
        <rFont val="Times New Roman"/>
        <family val="1"/>
        <charset val="204"/>
      </rPr>
      <t>инв10</t>
    </r>
    <r>
      <rPr>
        <sz val="14"/>
        <rFont val="Times New Roman"/>
        <family val="1"/>
        <charset val="204"/>
      </rPr>
      <t>+Ч</t>
    </r>
    <r>
      <rPr>
        <sz val="11"/>
        <rFont val="Times New Roman"/>
        <family val="1"/>
        <charset val="204"/>
      </rPr>
      <t>инв13</t>
    </r>
    <r>
      <rPr>
        <sz val="14"/>
        <rFont val="Times New Roman"/>
        <family val="1"/>
        <charset val="204"/>
      </rPr>
      <t>)</t>
    </r>
  </si>
  <si>
    <r>
      <t>Ч</t>
    </r>
    <r>
      <rPr>
        <sz val="11"/>
        <rFont val="Times New Roman"/>
        <family val="1"/>
        <charset val="204"/>
      </rPr>
      <t>инв   - общая численность детей-инвалидов, обучающихся в группах компенсирующей ( Чинв1 ), оздоровительной (Чинв10) и комбинированной (Чинв13) направленности</t>
    </r>
  </si>
  <si>
    <r>
      <t>Ч</t>
    </r>
    <r>
      <rPr>
        <sz val="11"/>
        <rFont val="Times New Roman"/>
        <family val="1"/>
        <charset val="204"/>
      </rPr>
      <t>инвi   - численность детей-инвалидов, обучающихся в дошкольных образовательных организациях, в группах</t>
    </r>
  </si>
  <si>
    <r>
      <t>1</t>
    </r>
    <r>
      <rPr>
        <sz val="11"/>
        <rFont val="Times New Roman"/>
        <family val="1"/>
        <charset val="204"/>
      </rPr>
      <t xml:space="preserve"> - группы  компенсирующей  направленности</t>
    </r>
  </si>
  <si>
    <r>
      <t>2</t>
    </r>
    <r>
      <rPr>
        <sz val="11"/>
        <rFont val="Times New Roman"/>
        <family val="1"/>
        <charset val="204"/>
      </rPr>
      <t xml:space="preserve"> - с нарушениями слуха;</t>
    </r>
  </si>
  <si>
    <r>
      <t xml:space="preserve">3 </t>
    </r>
    <r>
      <rPr>
        <sz val="11"/>
        <rFont val="Times New Roman"/>
        <family val="1"/>
        <charset val="204"/>
      </rPr>
      <t>- с нарушениями речи;</t>
    </r>
  </si>
  <si>
    <r>
      <t>4</t>
    </r>
    <r>
      <rPr>
        <sz val="11"/>
        <rFont val="Times New Roman"/>
        <family val="1"/>
        <charset val="204"/>
      </rPr>
      <t xml:space="preserve"> - с нарушениями зрения;</t>
    </r>
  </si>
  <si>
    <r>
      <t>5</t>
    </r>
    <r>
      <rPr>
        <sz val="11"/>
        <rFont val="Times New Roman"/>
        <family val="1"/>
        <charset val="204"/>
      </rPr>
      <t xml:space="preserve"> - с нарушениями интеллекта;</t>
    </r>
  </si>
  <si>
    <r>
      <t xml:space="preserve">6 </t>
    </r>
    <r>
      <rPr>
        <sz val="11"/>
        <rFont val="Times New Roman"/>
        <family val="1"/>
        <charset val="204"/>
      </rPr>
      <t>- с задержкой психического развития;</t>
    </r>
  </si>
  <si>
    <r>
      <t>7</t>
    </r>
    <r>
      <rPr>
        <sz val="11"/>
        <rFont val="Times New Roman"/>
        <family val="1"/>
        <charset val="204"/>
      </rPr>
      <t xml:space="preserve"> - с нарушениями опорно-двигательного аппарата;</t>
    </r>
  </si>
  <si>
    <r>
      <t>8</t>
    </r>
    <r>
      <rPr>
        <sz val="11"/>
        <rFont val="Times New Roman"/>
        <family val="1"/>
        <charset val="204"/>
      </rPr>
      <t xml:space="preserve"> - со сложным дефектом;</t>
    </r>
  </si>
  <si>
    <r>
      <t xml:space="preserve">10 </t>
    </r>
    <r>
      <rPr>
        <sz val="11"/>
        <rFont val="Times New Roman"/>
        <family val="1"/>
        <charset val="204"/>
      </rPr>
      <t>- группы  оздоровительной  направленности</t>
    </r>
  </si>
  <si>
    <r>
      <t>11</t>
    </r>
    <r>
      <rPr>
        <sz val="11"/>
        <rFont val="Times New Roman"/>
        <family val="1"/>
        <charset val="204"/>
      </rPr>
      <t xml:space="preserve"> - с туберкулезной интоксикацией;</t>
    </r>
  </si>
  <si>
    <r>
      <t>12</t>
    </r>
    <r>
      <rPr>
        <sz val="11"/>
        <rFont val="Times New Roman"/>
        <family val="1"/>
        <charset val="204"/>
      </rPr>
      <t xml:space="preserve"> - часто болеющих;</t>
    </r>
  </si>
  <si>
    <r>
      <t>13</t>
    </r>
    <r>
      <rPr>
        <sz val="11"/>
        <rFont val="Times New Roman"/>
        <family val="1"/>
        <charset val="204"/>
      </rPr>
      <t xml:space="preserve"> - группы комбинированной направленности.</t>
    </r>
  </si>
  <si>
    <r>
      <t>Ч</t>
    </r>
    <r>
      <rPr>
        <sz val="11"/>
        <rFont val="Times New Roman"/>
        <family val="1"/>
        <charset val="204"/>
      </rPr>
      <t>о - численность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(включая обособленные подразделения (в том числе филиалы)), охваченных летними оздоровительными мероприятиями;</t>
    </r>
  </si>
  <si>
    <r>
      <t>Ч</t>
    </r>
    <r>
      <rPr>
        <sz val="11"/>
        <rFont val="Times New Roman"/>
        <family val="1"/>
        <charset val="204"/>
      </rPr>
      <t xml:space="preserve"> - численность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(включая обособленные подразделения (в том числе филиалы))</t>
    </r>
  </si>
  <si>
    <r>
      <t>(Ч</t>
    </r>
    <r>
      <rPr>
        <i/>
        <sz val="12"/>
        <rFont val="Times New Roman"/>
        <family val="1"/>
        <charset val="204"/>
      </rPr>
      <t>i</t>
    </r>
    <r>
      <rPr>
        <sz val="14"/>
        <rFont val="Times New Roman"/>
        <family val="1"/>
        <charset val="204"/>
      </rPr>
      <t>𝑖⁄Ч</t>
    </r>
    <r>
      <rPr>
        <i/>
        <sz val="12"/>
        <rFont val="Times New Roman"/>
        <family val="1"/>
        <charset val="204"/>
      </rPr>
      <t>i</t>
    </r>
    <r>
      <rPr>
        <sz val="14"/>
        <rFont val="Times New Roman"/>
        <family val="1"/>
        <charset val="204"/>
      </rPr>
      <t>(−1))*100, i=1, 2, 3, 4, 5, 6,  Ч</t>
    </r>
    <r>
      <rPr>
        <sz val="10"/>
        <rFont val="Times New Roman"/>
        <family val="1"/>
        <charset val="204"/>
      </rPr>
      <t>6</t>
    </r>
    <r>
      <rPr>
        <sz val="14"/>
        <rFont val="Times New Roman"/>
        <family val="1"/>
        <charset val="204"/>
      </rPr>
      <t xml:space="preserve"> = Ч</t>
    </r>
    <r>
      <rPr>
        <sz val="11"/>
        <rFont val="Times New Roman"/>
        <family val="1"/>
        <charset val="204"/>
      </rPr>
      <t xml:space="preserve">пв </t>
    </r>
    <r>
      <rPr>
        <sz val="14"/>
        <rFont val="Times New Roman"/>
        <family val="1"/>
        <charset val="204"/>
      </rPr>
      <t>+ Ч</t>
    </r>
    <r>
      <rPr>
        <sz val="11"/>
        <rFont val="Times New Roman"/>
        <family val="1"/>
        <charset val="204"/>
      </rPr>
      <t>п</t>
    </r>
    <r>
      <rPr>
        <sz val="14"/>
        <rFont val="Times New Roman"/>
        <family val="1"/>
        <charset val="204"/>
      </rPr>
      <t xml:space="preserve"> + Ч</t>
    </r>
    <r>
      <rPr>
        <sz val="11"/>
        <rFont val="Times New Roman"/>
        <family val="1"/>
        <charset val="204"/>
      </rPr>
      <t>и</t>
    </r>
    <r>
      <rPr>
        <sz val="14"/>
        <rFont val="Times New Roman"/>
        <family val="1"/>
        <charset val="204"/>
      </rPr>
      <t>, + Ч</t>
    </r>
    <r>
      <rPr>
        <sz val="8"/>
        <rFont val="Times New Roman"/>
        <family val="1"/>
        <charset val="204"/>
      </rPr>
      <t>ПУ</t>
    </r>
  </si>
  <si>
    <r>
      <t>Ч</t>
    </r>
    <r>
      <rPr>
        <i/>
        <sz val="10"/>
        <rFont val="Times New Roman"/>
        <family val="1"/>
        <charset val="204"/>
      </rPr>
      <t xml:space="preserve">i </t>
    </r>
    <r>
      <rPr>
        <sz val="11"/>
        <rFont val="Times New Roman"/>
        <family val="1"/>
        <charset val="204"/>
      </rPr>
      <t>- число организаций, осуществляющих образовательную деятельность по образовательным программам дошкольного образования, присмотр и уход за детьми в отчетном году</t>
    </r>
    <r>
      <rPr>
        <i/>
        <sz val="11"/>
        <rFont val="Times New Roman"/>
        <family val="1"/>
        <charset val="204"/>
      </rPr>
      <t xml:space="preserve"> t</t>
    </r>
  </si>
  <si>
    <r>
      <t>Ч</t>
    </r>
    <r>
      <rPr>
        <i/>
        <sz val="11"/>
        <rFont val="Times New Roman"/>
        <family val="1"/>
        <charset val="204"/>
      </rPr>
      <t>i</t>
    </r>
    <r>
      <rPr>
        <sz val="11"/>
        <rFont val="Times New Roman"/>
        <family val="1"/>
        <charset val="204"/>
      </rPr>
      <t>(-1) - число организаций, осуществляющих образовательную деятельность по образовательным программам дошкольного образования, присмотр и уход за детьми в году</t>
    </r>
    <r>
      <rPr>
        <i/>
        <sz val="11"/>
        <rFont val="Times New Roman"/>
        <family val="1"/>
        <charset val="204"/>
      </rPr>
      <t xml:space="preserve"> t-1</t>
    </r>
    <r>
      <rPr>
        <sz val="11"/>
        <rFont val="Times New Roman"/>
        <family val="1"/>
        <charset val="204"/>
      </rPr>
      <t>, предшествовавшем отчетному году</t>
    </r>
    <r>
      <rPr>
        <i/>
        <sz val="11"/>
        <rFont val="Times New Roman"/>
        <family val="1"/>
        <charset val="204"/>
      </rPr>
      <t xml:space="preserve"> t</t>
    </r>
  </si>
  <si>
    <r>
      <rPr>
        <i/>
        <sz val="14"/>
        <rFont val="Times New Roman"/>
        <family val="1"/>
        <charset val="204"/>
      </rPr>
      <t>i=1</t>
    </r>
    <r>
      <rPr>
        <sz val="14"/>
        <rFont val="Times New Roman"/>
        <family val="1"/>
        <charset val="204"/>
      </rPr>
      <t>:</t>
    </r>
    <r>
      <rPr>
        <sz val="11"/>
        <rFont val="Times New Roman"/>
        <family val="1"/>
        <charset val="204"/>
      </rPr>
      <t xml:space="preserve"> число дошкольных образовательных организаций</t>
    </r>
  </si>
  <si>
    <r>
      <rPr>
        <i/>
        <sz val="14"/>
        <rFont val="Times New Roman"/>
        <family val="1"/>
        <charset val="204"/>
      </rPr>
      <t>i=2</t>
    </r>
    <r>
      <rPr>
        <sz val="14"/>
        <rFont val="Times New Roman"/>
        <family val="1"/>
        <charset val="204"/>
      </rPr>
      <t>:</t>
    </r>
    <r>
      <rPr>
        <sz val="11"/>
        <rFont val="Times New Roman"/>
        <family val="1"/>
        <charset val="204"/>
      </rPr>
      <t xml:space="preserve"> число обособленных подразделений (в том числе филиалов) дошкольных образовательных организаций</t>
    </r>
  </si>
  <si>
    <r>
      <rPr>
        <i/>
        <sz val="14"/>
        <rFont val="Times New Roman"/>
        <family val="1"/>
        <charset val="204"/>
      </rPr>
      <t>i=3</t>
    </r>
    <r>
      <rPr>
        <sz val="14"/>
        <rFont val="Times New Roman"/>
        <family val="1"/>
        <charset val="204"/>
      </rPr>
      <t xml:space="preserve">: </t>
    </r>
    <r>
      <rPr>
        <sz val="11"/>
        <rFont val="Times New Roman"/>
        <family val="1"/>
        <charset val="204"/>
      </rPr>
      <t>число обособленных подразделений (в том числе филиалов) общеобразовательных организаций</t>
    </r>
  </si>
  <si>
    <r>
      <rPr>
        <i/>
        <sz val="14"/>
        <rFont val="Times New Roman"/>
        <family val="1"/>
        <charset val="204"/>
      </rPr>
      <t>i=4</t>
    </r>
    <r>
      <rPr>
        <sz val="14"/>
        <rFont val="Times New Roman"/>
        <family val="1"/>
        <charset val="204"/>
      </rPr>
      <t xml:space="preserve">: </t>
    </r>
    <r>
      <rPr>
        <sz val="11"/>
        <rFont val="Times New Roman"/>
        <family val="1"/>
        <charset val="204"/>
      </rPr>
      <t>число общеобразовательных организаций, имеющих подразделения (группы), которые осуществляют образовательную деятельность по образовательным программам дошкольного образования, присмотр и уход за детьми;</t>
    </r>
  </si>
  <si>
    <r>
      <rPr>
        <i/>
        <sz val="14"/>
        <rFont val="Times New Roman"/>
        <family val="1"/>
        <charset val="204"/>
      </rPr>
      <t>i=5</t>
    </r>
    <r>
      <rPr>
        <sz val="14"/>
        <rFont val="Times New Roman"/>
        <family val="1"/>
        <charset val="204"/>
      </rPr>
      <t xml:space="preserve">: </t>
    </r>
    <r>
      <rPr>
        <sz val="11"/>
        <rFont val="Times New Roman"/>
        <family val="1"/>
        <charset val="204"/>
      </rPr>
      <t>число обособленных подразделений (в том числе филиалов) профессиональных образовательных организаций и образовательных организаций высшего образования</t>
    </r>
  </si>
  <si>
    <r>
      <rPr>
        <i/>
        <sz val="14"/>
        <rFont val="Times New Roman"/>
        <family val="1"/>
        <charset val="204"/>
      </rPr>
      <t>i=6</t>
    </r>
    <r>
      <rPr>
        <sz val="14"/>
        <rFont val="Times New Roman"/>
        <family val="1"/>
        <charset val="204"/>
      </rPr>
      <t xml:space="preserve">: </t>
    </r>
    <r>
      <rPr>
        <sz val="11"/>
        <rFont val="Times New Roman"/>
        <family val="1"/>
        <charset val="204"/>
      </rPr>
      <t>число иных организаций, имеющих подразделения (группы), которые осуществляют образовательную деятельность по образовательным программам дошкольного образования, присмотр и уход за детьми</t>
    </r>
  </si>
  <si>
    <r>
      <t>Ч</t>
    </r>
    <r>
      <rPr>
        <sz val="11"/>
        <rFont val="Times New Roman"/>
        <family val="1"/>
        <charset val="204"/>
      </rPr>
      <t>пв - число профессиональных образовательных организаций и образовательных организаций высшего образования, имеющих подразделения (группы), которые осуществляют образовательную деятельность по образовательным программам дошкольного образования, присмотр и уход за детьми;</t>
    </r>
  </si>
  <si>
    <r>
      <t>Ч</t>
    </r>
    <r>
      <rPr>
        <sz val="11"/>
        <rFont val="Times New Roman"/>
        <family val="1"/>
        <charset val="204"/>
      </rPr>
      <t>п - число организаций дополнительного образования детей, имеющих подразделения (группы), которые осуществляют образовательную деятельность по образовательным программам дошкольного образования, присмотр и уход за детьми;</t>
    </r>
  </si>
  <si>
    <r>
      <t>Ч</t>
    </r>
    <r>
      <rPr>
        <sz val="11"/>
        <rFont val="Times New Roman"/>
        <family val="1"/>
        <charset val="204"/>
      </rPr>
      <t>и - число иных юридических лиц, имеющих подразделения (группы), которые осуществляют образовательную деятельность по образовательным программам дошкольного образования, присмотр и уход за детьми.</t>
    </r>
  </si>
  <si>
    <r>
      <t>Ч</t>
    </r>
    <r>
      <rPr>
        <sz val="11"/>
        <rFont val="Times New Roman"/>
        <family val="1"/>
        <charset val="204"/>
      </rPr>
      <t>пу - число организаций, осуществляющих присмотр и уход за детьми, без осуществления образовательной деятельности по программам дошкольного образования</t>
    </r>
  </si>
  <si>
    <r>
      <t>(Р</t>
    </r>
    <r>
      <rPr>
        <sz val="11"/>
        <rFont val="Times New Roman"/>
        <family val="1"/>
        <charset val="204"/>
      </rPr>
      <t>кбс</t>
    </r>
    <r>
      <rPr>
        <sz val="14"/>
        <rFont val="Times New Roman"/>
        <family val="1"/>
        <charset val="204"/>
      </rPr>
      <t>/Ч)/1000</t>
    </r>
  </si>
  <si>
    <r>
      <t>Р</t>
    </r>
    <r>
      <rPr>
        <sz val="11"/>
        <rFont val="Times New Roman"/>
        <family val="1"/>
        <charset val="204"/>
      </rPr>
      <t>кбс - расходы консолидированного бюджета Российской Федерации на дошкольное образование</t>
    </r>
  </si>
  <si>
    <r>
      <t>Ч</t>
    </r>
    <r>
      <rPr>
        <sz val="11"/>
        <rFont val="Times New Roman"/>
        <family val="1"/>
        <charset val="204"/>
      </rPr>
      <t xml:space="preserve"> - численность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(включая обособленные подразделения (в том числе филиалы));</t>
    </r>
  </si>
  <si>
    <r>
      <t>(Ч</t>
    </r>
    <r>
      <rPr>
        <sz val="11"/>
        <rFont val="Times New Roman"/>
        <family val="1"/>
        <charset val="204"/>
      </rPr>
      <t>за</t>
    </r>
    <r>
      <rPr>
        <sz val="14"/>
        <rFont val="Times New Roman"/>
        <family val="1"/>
        <charset val="204"/>
      </rPr>
      <t>⁄Ч</t>
    </r>
    <r>
      <rPr>
        <sz val="11"/>
        <rFont val="Times New Roman"/>
        <family val="1"/>
        <charset val="204"/>
      </rPr>
      <t>з</t>
    </r>
    <r>
      <rPr>
        <sz val="14"/>
        <rFont val="Times New Roman"/>
        <family val="1"/>
        <charset val="204"/>
      </rPr>
      <t>)*100</t>
    </r>
  </si>
  <si>
    <r>
      <t>Ч</t>
    </r>
    <r>
      <rPr>
        <sz val="11"/>
        <rFont val="Times New Roman"/>
        <family val="1"/>
        <charset val="204"/>
      </rPr>
      <t>за - число зданий дошкольных образовательных организаций (включая обособленные подразделения (в том числе филиалы)), находящихся в аварийном состоянии</t>
    </r>
  </si>
  <si>
    <r>
      <t>Ч</t>
    </r>
    <r>
      <rPr>
        <sz val="11"/>
        <rFont val="Times New Roman"/>
        <family val="1"/>
        <charset val="204"/>
      </rPr>
      <t>з - общее число зданий дошкольных образовательных организаций (включая обособленные подразделения (в том числе филиалы))</t>
    </r>
  </si>
  <si>
    <r>
      <t>Ч</t>
    </r>
    <r>
      <rPr>
        <sz val="11"/>
        <rFont val="Times New Roman"/>
        <family val="1"/>
        <charset val="204"/>
      </rPr>
      <t>зкр - число зданий дошкольных образовательных организаций (включая обособленные подразделения (в том числе филиалы)), требующих капитального ремонта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</si>
</sst>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sz val="11"/>
      <color theme="1"/>
      <name val="Calibri"/>
      <family val="2"/>
      <charset val="204"/>
      <scheme val="minor"/>
    </font>
    <font>
      <sz val="14"/>
      <color theme="1"/>
      <name val="Times New Roman"/>
      <family val="1"/>
      <charset val="204"/>
    </font>
    <font>
      <b/>
      <sz val="14"/>
      <color theme="1"/>
      <name val="Times New Roman"/>
      <family val="1"/>
      <charset val="204"/>
    </font>
    <font>
      <sz val="14"/>
      <name val="Times New Roman"/>
      <family val="1"/>
      <charset val="204"/>
    </font>
    <font>
      <u/>
      <sz val="11"/>
      <color theme="10"/>
      <name val="Calibri"/>
      <family val="2"/>
      <scheme val="minor"/>
    </font>
    <font>
      <sz val="11"/>
      <name val="Times New Roman"/>
      <family val="1"/>
      <charset val="204"/>
    </font>
    <font>
      <sz val="10"/>
      <name val="Times New Roman"/>
      <family val="1"/>
      <charset val="204"/>
    </font>
    <font>
      <sz val="12"/>
      <name val="Times New Roman"/>
      <family val="1"/>
      <charset val="204"/>
    </font>
    <font>
      <b/>
      <sz val="14"/>
      <name val="Times New Roman"/>
      <family val="1"/>
      <charset val="204"/>
    </font>
    <font>
      <sz val="9"/>
      <name val="Times New Roman"/>
      <family val="1"/>
      <charset val="204"/>
    </font>
    <font>
      <i/>
      <sz val="14"/>
      <name val="Times New Roman"/>
      <family val="1"/>
      <charset val="204"/>
    </font>
    <font>
      <sz val="20"/>
      <name val="Times New Roman"/>
      <family val="1"/>
      <charset val="204"/>
    </font>
    <font>
      <sz val="8"/>
      <name val="Times New Roman"/>
      <family val="1"/>
      <charset val="204"/>
    </font>
    <font>
      <i/>
      <sz val="10"/>
      <name val="Times New Roman"/>
      <family val="1"/>
      <charset val="204"/>
    </font>
    <font>
      <i/>
      <sz val="11.5"/>
      <name val="Times New Roman"/>
      <family val="1"/>
      <charset val="204"/>
    </font>
    <font>
      <i/>
      <sz val="9"/>
      <name val="Times New Roman"/>
      <family val="1"/>
      <charset val="204"/>
    </font>
    <font>
      <i/>
      <sz val="8"/>
      <name val="Times New Roman"/>
      <family val="1"/>
      <charset val="204"/>
    </font>
    <font>
      <i/>
      <sz val="12"/>
      <name val="Times New Roman"/>
      <family val="1"/>
      <charset val="204"/>
    </font>
    <font>
      <i/>
      <sz val="1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70">
    <xf numFmtId="0" fontId="0" fillId="0" borderId="0" xfId="0"/>
    <xf numFmtId="0" fontId="2" fillId="0" borderId="0" xfId="0" applyFont="1" applyFill="1" applyAlignment="1">
      <alignment horizontal="right" vertical="center"/>
    </xf>
    <xf numFmtId="0" fontId="2" fillId="0" borderId="0" xfId="0" applyFont="1" applyFill="1"/>
    <xf numFmtId="0" fontId="2" fillId="0" borderId="0" xfId="0" applyFont="1" applyFill="1" applyAlignment="1">
      <alignment horizontal="center" vertical="center"/>
    </xf>
    <xf numFmtId="0" fontId="3" fillId="0" borderId="0" xfId="0" applyFont="1" applyFill="1" applyAlignment="1">
      <alignment horizontal="left" vertical="center" indent="8"/>
    </xf>
    <xf numFmtId="0" fontId="2" fillId="0" borderId="0" xfId="0" applyFont="1" applyFill="1" applyAlignment="1">
      <alignment vertical="center"/>
    </xf>
    <xf numFmtId="0" fontId="3" fillId="0" borderId="1" xfId="0" applyFont="1" applyFill="1" applyBorder="1" applyAlignment="1">
      <alignment horizontal="left" vertical="center" wrapText="1" indent="15"/>
    </xf>
    <xf numFmtId="0" fontId="3" fillId="0" borderId="1" xfId="0" applyFont="1" applyFill="1" applyBorder="1" applyAlignment="1">
      <alignment horizontal="center" vertical="center" wrapText="1"/>
    </xf>
    <xf numFmtId="0" fontId="3" fillId="0" borderId="0" xfId="0" applyFont="1" applyFill="1"/>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4" fillId="0" borderId="1" xfId="1" applyFont="1" applyFill="1" applyBorder="1" applyAlignment="1">
      <alignment horizontal="justify"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0" fontId="4" fillId="0" borderId="0" xfId="0" applyFont="1" applyFill="1"/>
    <xf numFmtId="0" fontId="9" fillId="3" borderId="1" xfId="0" applyFont="1" applyFill="1" applyBorder="1" applyAlignment="1">
      <alignment vertical="center" wrapText="1"/>
    </xf>
    <xf numFmtId="0" fontId="9" fillId="3" borderId="1" xfId="0" applyFont="1" applyFill="1" applyBorder="1" applyAlignment="1">
      <alignment horizontal="center" vertical="center"/>
    </xf>
    <xf numFmtId="0" fontId="9" fillId="3" borderId="1" xfId="0" applyFont="1" applyFill="1" applyBorder="1" applyAlignment="1">
      <alignment horizontal="justify" vertical="center" wrapText="1"/>
    </xf>
    <xf numFmtId="0" fontId="4" fillId="3" borderId="1" xfId="0" applyFont="1" applyFill="1" applyBorder="1" applyAlignment="1">
      <alignment horizontal="justify" vertical="center" wrapText="1"/>
    </xf>
    <xf numFmtId="0" fontId="4" fillId="3" borderId="1" xfId="0" applyFont="1" applyFill="1" applyBorder="1" applyAlignment="1">
      <alignment vertical="center" wrapText="1"/>
    </xf>
    <xf numFmtId="2" fontId="4" fillId="3" borderId="1" xfId="0" applyNumberFormat="1" applyFont="1" applyFill="1" applyBorder="1" applyAlignment="1">
      <alignment horizontal="center" vertical="center"/>
    </xf>
    <xf numFmtId="3"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6" fillId="3" borderId="1" xfId="0" applyFont="1" applyFill="1" applyBorder="1" applyAlignment="1">
      <alignment vertical="center" wrapText="1"/>
    </xf>
    <xf numFmtId="0" fontId="4" fillId="3" borderId="1" xfId="1" applyFont="1" applyFill="1" applyBorder="1" applyAlignment="1">
      <alignment horizontal="justify" vertical="center" wrapText="1"/>
    </xf>
    <xf numFmtId="4" fontId="4" fillId="3" borderId="1" xfId="0" applyNumberFormat="1" applyFont="1" applyFill="1" applyBorder="1" applyAlignment="1">
      <alignment horizontal="center" vertical="center"/>
    </xf>
    <xf numFmtId="0" fontId="4" fillId="3" borderId="3" xfId="0" applyFont="1" applyFill="1" applyBorder="1" applyAlignment="1">
      <alignment horizontal="justify" vertical="center" wrapText="1"/>
    </xf>
    <xf numFmtId="0" fontId="4" fillId="3" borderId="2" xfId="0" applyFont="1" applyFill="1" applyBorder="1" applyAlignment="1">
      <alignment vertical="center" wrapText="1"/>
    </xf>
    <xf numFmtId="0" fontId="4" fillId="3" borderId="4" xfId="0" applyFont="1" applyFill="1" applyBorder="1" applyAlignment="1">
      <alignment horizontal="justify" vertical="center" wrapText="1"/>
    </xf>
    <xf numFmtId="0" fontId="4" fillId="3" borderId="4" xfId="0" applyFont="1" applyFill="1" applyBorder="1" applyAlignment="1">
      <alignment vertical="center" wrapText="1"/>
    </xf>
    <xf numFmtId="0" fontId="4" fillId="3" borderId="1" xfId="0" applyFont="1" applyFill="1" applyBorder="1" applyAlignment="1">
      <alignment horizontal="left" vertical="center" wrapText="1" indent="2"/>
    </xf>
    <xf numFmtId="0" fontId="4" fillId="3" borderId="3" xfId="0" applyFont="1" applyFill="1" applyBorder="1" applyAlignment="1">
      <alignment vertical="center" wrapText="1"/>
    </xf>
    <xf numFmtId="0" fontId="9" fillId="0" borderId="1" xfId="0" applyFont="1" applyFill="1" applyBorder="1" applyAlignment="1">
      <alignment horizontal="justify" vertical="center" wrapText="1"/>
    </xf>
    <xf numFmtId="0" fontId="9" fillId="3" borderId="1" xfId="0" applyFont="1" applyFill="1" applyBorder="1" applyAlignment="1">
      <alignment horizontal="center" vertical="center" wrapText="1"/>
    </xf>
    <xf numFmtId="0" fontId="4" fillId="3" borderId="4" xfId="0" applyFont="1" applyFill="1" applyBorder="1" applyAlignment="1">
      <alignment horizontal="center" vertical="center"/>
    </xf>
    <xf numFmtId="4" fontId="4" fillId="3"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2" fontId="4" fillId="0" borderId="1" xfId="0" applyNumberFormat="1" applyFont="1" applyFill="1" applyBorder="1" applyAlignment="1">
      <alignment horizontal="center" vertical="center"/>
    </xf>
    <xf numFmtId="0" fontId="9" fillId="0" borderId="1" xfId="0" applyFont="1" applyFill="1" applyBorder="1" applyAlignment="1">
      <alignment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left" vertical="center" wrapText="1" indent="2"/>
    </xf>
    <xf numFmtId="0" fontId="15" fillId="3" borderId="1" xfId="0" applyFont="1" applyFill="1" applyBorder="1" applyAlignment="1">
      <alignment vertical="center" wrapText="1"/>
    </xf>
    <xf numFmtId="0" fontId="15" fillId="3"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2" fillId="0" borderId="0" xfId="0" applyFont="1" applyFill="1" applyBorder="1" applyAlignment="1">
      <alignment horizontal="justify" vertical="center" wrapText="1"/>
    </xf>
    <xf numFmtId="0" fontId="2" fillId="0" borderId="0" xfId="0" applyFont="1" applyFill="1" applyBorder="1" applyAlignment="1">
      <alignment vertical="center" wrapText="1"/>
    </xf>
    <xf numFmtId="3" fontId="4" fillId="3" borderId="0" xfId="0" applyNumberFormat="1" applyFont="1" applyFill="1" applyBorder="1" applyAlignment="1">
      <alignment horizontal="center" vertical="center"/>
    </xf>
    <xf numFmtId="0" fontId="4" fillId="2" borderId="0" xfId="0" applyFont="1" applyFill="1"/>
    <xf numFmtId="0" fontId="9" fillId="0" borderId="0" xfId="0" applyFont="1" applyFill="1"/>
    <xf numFmtId="0" fontId="9" fillId="3" borderId="0" xfId="0" applyFont="1" applyFill="1"/>
    <xf numFmtId="0" fontId="4" fillId="3" borderId="0" xfId="0" applyFont="1" applyFill="1"/>
    <xf numFmtId="2" fontId="4" fillId="3" borderId="0" xfId="0" applyNumberFormat="1" applyFont="1" applyFill="1"/>
    <xf numFmtId="0" fontId="9" fillId="3" borderId="1" xfId="0" applyFont="1" applyFill="1" applyBorder="1" applyAlignment="1">
      <alignment horizontal="left" vertical="center" wrapText="1" indent="9"/>
    </xf>
    <xf numFmtId="0" fontId="4" fillId="0" borderId="1" xfId="0" applyFont="1" applyFill="1" applyBorder="1" applyAlignment="1">
      <alignment horizontal="left" wrapText="1"/>
    </xf>
    <xf numFmtId="0" fontId="9"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0" borderId="1" xfId="0" applyFont="1" applyFill="1" applyBorder="1" applyAlignment="1">
      <alignment horizontal="left" vertical="center" wrapText="1" indent="13"/>
    </xf>
    <xf numFmtId="0" fontId="9" fillId="0" borderId="1" xfId="0" applyFont="1" applyFill="1" applyBorder="1" applyAlignment="1">
      <alignment horizontal="left" vertical="center" wrapText="1" indent="4"/>
    </xf>
    <xf numFmtId="0" fontId="9" fillId="0" borderId="1" xfId="0" applyFont="1" applyFill="1" applyBorder="1" applyAlignment="1">
      <alignment horizontal="left" vertical="center" wrapText="1"/>
    </xf>
    <xf numFmtId="0" fontId="9" fillId="0" borderId="0" xfId="0" applyFont="1" applyFill="1" applyAlignment="1">
      <alignment horizontal="left"/>
    </xf>
    <xf numFmtId="0" fontId="9" fillId="0" borderId="1" xfId="0" applyFont="1" applyFill="1" applyBorder="1" applyAlignment="1">
      <alignment horizontal="left" vertical="center" wrapText="1" indent="3"/>
    </xf>
    <xf numFmtId="0" fontId="4" fillId="0" borderId="1" xfId="0" applyFont="1" applyFill="1" applyBorder="1" applyAlignment="1">
      <alignment horizontal="center" vertical="center" wrapText="1"/>
    </xf>
    <xf numFmtId="0" fontId="9" fillId="3" borderId="1" xfId="0" applyFont="1" applyFill="1" applyBorder="1" applyAlignment="1">
      <alignment horizontal="left" vertical="center" wrapText="1" indent="5"/>
    </xf>
    <xf numFmtId="0" fontId="9" fillId="3" borderId="2" xfId="0" applyFont="1" applyFill="1" applyBorder="1" applyAlignment="1">
      <alignment vertical="center" wrapText="1"/>
    </xf>
    <xf numFmtId="0" fontId="8" fillId="3" borderId="1" xfId="0" applyFont="1" applyFill="1" applyBorder="1" applyAlignment="1">
      <alignment vertical="center" wrapText="1"/>
    </xf>
    <xf numFmtId="0" fontId="8" fillId="0" borderId="1" xfId="0" applyFont="1" applyFill="1" applyBorder="1" applyAlignment="1">
      <alignment horizontal="center" vertical="center"/>
    </xf>
    <xf numFmtId="0" fontId="8" fillId="0" borderId="0" xfId="0" applyFont="1" applyFill="1"/>
    <xf numFmtId="164" fontId="4" fillId="3" borderId="1" xfId="0" applyNumberFormat="1" applyFont="1" applyFill="1" applyBorder="1" applyAlignment="1">
      <alignment horizontal="center" vertical="center"/>
    </xf>
    <xf numFmtId="0" fontId="9" fillId="3" borderId="4" xfId="0" applyFont="1" applyFill="1" applyBorder="1" applyAlignment="1">
      <alignment vertical="center" wrapText="1"/>
    </xf>
    <xf numFmtId="0" fontId="2" fillId="0" borderId="0" xfId="0" applyFont="1" applyFill="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colors>
    <mruColors>
      <color rgb="FF0000FF"/>
      <color rgb="FF00FFFF"/>
      <color rgb="FF99FFCC"/>
      <color rgb="FF66FFFF"/>
      <color rgb="FF66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6"/>
  <sheetViews>
    <sheetView tabSelected="1" view="pageBreakPreview" topLeftCell="A695" zoomScaleNormal="100" zoomScaleSheetLayoutView="100" workbookViewId="0">
      <selection activeCell="F699" sqref="F699"/>
    </sheetView>
  </sheetViews>
  <sheetFormatPr defaultColWidth="27.42578125" defaultRowHeight="18.75" x14ac:dyDescent="0.3"/>
  <cols>
    <col min="1" max="1" width="98.28515625" style="2" customWidth="1"/>
    <col min="2" max="2" width="24.140625" style="2" customWidth="1"/>
    <col min="3" max="3" width="19.85546875" style="2" customWidth="1"/>
    <col min="4" max="4" width="27.7109375" style="3" customWidth="1"/>
    <col min="5" max="5" width="11.7109375" style="2" customWidth="1"/>
    <col min="6" max="16384" width="27.42578125" style="2"/>
  </cols>
  <sheetData>
    <row r="1" spans="1:4" x14ac:dyDescent="0.3">
      <c r="D1" s="1" t="s">
        <v>0</v>
      </c>
    </row>
    <row r="2" spans="1:4" x14ac:dyDescent="0.3">
      <c r="A2" s="4" t="s">
        <v>1</v>
      </c>
    </row>
    <row r="3" spans="1:4" x14ac:dyDescent="0.3">
      <c r="A3" s="5"/>
    </row>
    <row r="4" spans="1:4" s="8" customFormat="1" ht="66" customHeight="1" x14ac:dyDescent="0.3">
      <c r="A4" s="6" t="s">
        <v>2</v>
      </c>
      <c r="B4" s="7" t="s">
        <v>3</v>
      </c>
      <c r="C4" s="7" t="s">
        <v>277</v>
      </c>
      <c r="D4" s="7" t="s">
        <v>278</v>
      </c>
    </row>
    <row r="5" spans="1:4" s="8" customFormat="1" x14ac:dyDescent="0.3">
      <c r="A5" s="7" t="s">
        <v>4</v>
      </c>
      <c r="B5" s="9"/>
      <c r="C5" s="9"/>
      <c r="D5" s="10"/>
    </row>
    <row r="6" spans="1:4" x14ac:dyDescent="0.3">
      <c r="A6" s="33" t="s">
        <v>5</v>
      </c>
      <c r="B6" s="15"/>
      <c r="C6" s="15"/>
      <c r="D6" s="16"/>
    </row>
    <row r="7" spans="1:4" s="48" customFormat="1" ht="37.5" x14ac:dyDescent="0.3">
      <c r="A7" s="17" t="s">
        <v>6</v>
      </c>
      <c r="B7" s="15"/>
      <c r="C7" s="15"/>
      <c r="D7" s="16"/>
    </row>
    <row r="8" spans="1:4" s="14" customFormat="1" ht="168.75" x14ac:dyDescent="0.3">
      <c r="A8" s="18" t="s">
        <v>281</v>
      </c>
      <c r="B8" s="19"/>
      <c r="C8" s="19"/>
      <c r="D8" s="22"/>
    </row>
    <row r="9" spans="1:4" s="14" customFormat="1" x14ac:dyDescent="0.3">
      <c r="A9" s="19" t="s">
        <v>7</v>
      </c>
      <c r="B9" s="19" t="s">
        <v>8</v>
      </c>
      <c r="C9" s="19"/>
      <c r="D9" s="20">
        <f>(D13/(D13+D17))*100</f>
        <v>100</v>
      </c>
    </row>
    <row r="10" spans="1:4" s="14" customFormat="1" x14ac:dyDescent="0.3">
      <c r="A10" s="19" t="s">
        <v>9</v>
      </c>
      <c r="B10" s="19" t="s">
        <v>8</v>
      </c>
      <c r="C10" s="19"/>
      <c r="D10" s="20">
        <f t="shared" ref="D10:D11" si="0">(D14/(D14+D18))*100</f>
        <v>100</v>
      </c>
    </row>
    <row r="11" spans="1:4" s="14" customFormat="1" x14ac:dyDescent="0.3">
      <c r="A11" s="19" t="s">
        <v>10</v>
      </c>
      <c r="B11" s="19" t="s">
        <v>8</v>
      </c>
      <c r="C11" s="19"/>
      <c r="D11" s="20">
        <f t="shared" si="0"/>
        <v>100</v>
      </c>
    </row>
    <row r="12" spans="1:4" s="14" customFormat="1" ht="53.25" x14ac:dyDescent="0.3">
      <c r="A12" s="19" t="s">
        <v>495</v>
      </c>
      <c r="B12" s="19"/>
      <c r="C12" s="19"/>
      <c r="D12" s="22"/>
    </row>
    <row r="13" spans="1:4" s="14" customFormat="1" x14ac:dyDescent="0.3">
      <c r="A13" s="19" t="s">
        <v>496</v>
      </c>
      <c r="B13" s="19"/>
      <c r="C13" s="19"/>
      <c r="D13" s="13">
        <v>2289</v>
      </c>
    </row>
    <row r="14" spans="1:4" s="14" customFormat="1" x14ac:dyDescent="0.3">
      <c r="A14" s="19" t="s">
        <v>497</v>
      </c>
      <c r="B14" s="19"/>
      <c r="C14" s="19"/>
      <c r="D14" s="13">
        <v>607</v>
      </c>
    </row>
    <row r="15" spans="1:4" s="14" customFormat="1" x14ac:dyDescent="0.3">
      <c r="A15" s="19" t="s">
        <v>498</v>
      </c>
      <c r="B15" s="19"/>
      <c r="C15" s="19"/>
      <c r="D15" s="13">
        <v>1682</v>
      </c>
    </row>
    <row r="16" spans="1:4" s="14" customFormat="1" ht="50.25" x14ac:dyDescent="0.3">
      <c r="A16" s="19" t="s">
        <v>499</v>
      </c>
      <c r="B16" s="19"/>
      <c r="C16" s="19"/>
      <c r="D16" s="22"/>
    </row>
    <row r="17" spans="1:4" s="14" customFormat="1" x14ac:dyDescent="0.3">
      <c r="A17" s="19" t="s">
        <v>496</v>
      </c>
      <c r="B17" s="19"/>
      <c r="C17" s="19"/>
      <c r="D17" s="22">
        <v>0</v>
      </c>
    </row>
    <row r="18" spans="1:4" s="14" customFormat="1" x14ac:dyDescent="0.3">
      <c r="A18" s="19" t="s">
        <v>500</v>
      </c>
      <c r="B18" s="19"/>
      <c r="C18" s="19"/>
      <c r="D18" s="22">
        <v>0</v>
      </c>
    </row>
    <row r="19" spans="1:4" s="14" customFormat="1" x14ac:dyDescent="0.3">
      <c r="A19" s="19" t="s">
        <v>498</v>
      </c>
      <c r="B19" s="19"/>
      <c r="C19" s="19"/>
      <c r="D19" s="22">
        <v>0</v>
      </c>
    </row>
    <row r="20" spans="1:4" s="14" customFormat="1" ht="100.5" customHeight="1" x14ac:dyDescent="0.3">
      <c r="A20" s="18" t="s">
        <v>501</v>
      </c>
      <c r="B20" s="19"/>
      <c r="C20" s="19"/>
      <c r="D20" s="22"/>
    </row>
    <row r="21" spans="1:4" s="14" customFormat="1" x14ac:dyDescent="0.3">
      <c r="A21" s="19" t="s">
        <v>7</v>
      </c>
      <c r="B21" s="19" t="s">
        <v>8</v>
      </c>
      <c r="C21" s="19"/>
      <c r="D21" s="20">
        <f>(D25/D29)*100</f>
        <v>68.246869409660107</v>
      </c>
    </row>
    <row r="22" spans="1:4" s="14" customFormat="1" x14ac:dyDescent="0.3">
      <c r="A22" s="19" t="s">
        <v>9</v>
      </c>
      <c r="B22" s="19" t="s">
        <v>8</v>
      </c>
      <c r="C22" s="19"/>
      <c r="D22" s="20">
        <f t="shared" ref="D22:D23" si="1">(D26/D30)*100</f>
        <v>43.172119487908958</v>
      </c>
    </row>
    <row r="23" spans="1:4" s="14" customFormat="1" x14ac:dyDescent="0.3">
      <c r="A23" s="19" t="s">
        <v>10</v>
      </c>
      <c r="B23" s="19" t="s">
        <v>8</v>
      </c>
      <c r="C23" s="19"/>
      <c r="D23" s="20">
        <f t="shared" si="1"/>
        <v>71.604938271604937</v>
      </c>
    </row>
    <row r="24" spans="1:4" s="14" customFormat="1" ht="50.25" x14ac:dyDescent="0.3">
      <c r="A24" s="19" t="s">
        <v>502</v>
      </c>
      <c r="B24" s="19"/>
      <c r="C24" s="19"/>
      <c r="D24" s="22"/>
    </row>
    <row r="25" spans="1:4" s="14" customFormat="1" x14ac:dyDescent="0.3">
      <c r="A25" s="19" t="s">
        <v>503</v>
      </c>
      <c r="B25" s="19"/>
      <c r="C25" s="19"/>
      <c r="D25" s="13">
        <v>2289</v>
      </c>
    </row>
    <row r="26" spans="1:4" s="14" customFormat="1" x14ac:dyDescent="0.3">
      <c r="A26" s="19" t="s">
        <v>504</v>
      </c>
      <c r="B26" s="19"/>
      <c r="C26" s="19"/>
      <c r="D26" s="13">
        <v>607</v>
      </c>
    </row>
    <row r="27" spans="1:4" s="14" customFormat="1" x14ac:dyDescent="0.3">
      <c r="A27" s="19" t="s">
        <v>505</v>
      </c>
      <c r="B27" s="19"/>
      <c r="C27" s="19"/>
      <c r="D27" s="13">
        <v>1682</v>
      </c>
    </row>
    <row r="28" spans="1:4" s="14" customFormat="1" ht="34.5" x14ac:dyDescent="0.3">
      <c r="A28" s="19" t="s">
        <v>506</v>
      </c>
      <c r="B28" s="19"/>
      <c r="C28" s="19"/>
      <c r="D28" s="22"/>
    </row>
    <row r="29" spans="1:4" s="14" customFormat="1" x14ac:dyDescent="0.3">
      <c r="A29" s="19" t="s">
        <v>496</v>
      </c>
      <c r="B29" s="19"/>
      <c r="C29" s="19"/>
      <c r="D29" s="13">
        <v>3354</v>
      </c>
    </row>
    <row r="30" spans="1:4" s="14" customFormat="1" x14ac:dyDescent="0.3">
      <c r="A30" s="19" t="s">
        <v>500</v>
      </c>
      <c r="B30" s="19"/>
      <c r="C30" s="19"/>
      <c r="D30" s="13">
        <v>1406</v>
      </c>
    </row>
    <row r="31" spans="1:4" s="14" customFormat="1" x14ac:dyDescent="0.3">
      <c r="A31" s="19" t="s">
        <v>498</v>
      </c>
      <c r="B31" s="19"/>
      <c r="C31" s="19"/>
      <c r="D31" s="13">
        <v>2349</v>
      </c>
    </row>
    <row r="32" spans="1:4" s="14" customFormat="1" ht="93.75" x14ac:dyDescent="0.3">
      <c r="A32" s="18" t="s">
        <v>11</v>
      </c>
      <c r="B32" s="19" t="s">
        <v>8</v>
      </c>
      <c r="C32" s="19"/>
      <c r="D32" s="22" t="s">
        <v>310</v>
      </c>
    </row>
    <row r="33" spans="1:4" s="14" customFormat="1" ht="56.25" x14ac:dyDescent="0.3">
      <c r="A33" s="18" t="s">
        <v>12</v>
      </c>
      <c r="B33" s="19"/>
      <c r="C33" s="19"/>
      <c r="D33" s="22"/>
    </row>
    <row r="34" spans="1:4" s="14" customFormat="1" x14ac:dyDescent="0.3">
      <c r="A34" s="19" t="s">
        <v>13</v>
      </c>
      <c r="B34" s="19" t="s">
        <v>14</v>
      </c>
      <c r="C34" s="19"/>
      <c r="D34" s="20">
        <f>D40/D46</f>
        <v>9</v>
      </c>
    </row>
    <row r="35" spans="1:4" s="14" customFormat="1" x14ac:dyDescent="0.3">
      <c r="A35" s="19" t="s">
        <v>15</v>
      </c>
      <c r="B35" s="19" t="s">
        <v>14</v>
      </c>
      <c r="C35" s="19"/>
      <c r="D35" s="20">
        <f t="shared" ref="D35:D37" si="2">D41/D47</f>
        <v>21.885416666666668</v>
      </c>
    </row>
    <row r="36" spans="1:4" s="14" customFormat="1" x14ac:dyDescent="0.3">
      <c r="A36" s="19" t="s">
        <v>16</v>
      </c>
      <c r="B36" s="19" t="s">
        <v>14</v>
      </c>
      <c r="C36" s="19"/>
      <c r="D36" s="20">
        <v>0</v>
      </c>
    </row>
    <row r="37" spans="1:4" s="14" customFormat="1" x14ac:dyDescent="0.3">
      <c r="A37" s="19" t="s">
        <v>17</v>
      </c>
      <c r="B37" s="19" t="s">
        <v>14</v>
      </c>
      <c r="C37" s="19"/>
      <c r="D37" s="20">
        <f t="shared" si="2"/>
        <v>12.785714285714286</v>
      </c>
    </row>
    <row r="38" spans="1:4" s="14" customFormat="1" x14ac:dyDescent="0.3">
      <c r="A38" s="19" t="s">
        <v>18</v>
      </c>
      <c r="B38" s="19" t="s">
        <v>14</v>
      </c>
      <c r="C38" s="19"/>
      <c r="D38" s="20">
        <v>0</v>
      </c>
    </row>
    <row r="39" spans="1:4" s="14" customFormat="1" x14ac:dyDescent="0.3">
      <c r="A39" s="19" t="s">
        <v>311</v>
      </c>
      <c r="B39" s="19"/>
      <c r="C39" s="19"/>
      <c r="D39" s="20"/>
    </row>
    <row r="40" spans="1:4" s="14" customFormat="1" x14ac:dyDescent="0.3">
      <c r="A40" s="64" t="s">
        <v>13</v>
      </c>
      <c r="B40" s="19"/>
      <c r="C40" s="19"/>
      <c r="D40" s="13">
        <v>9</v>
      </c>
    </row>
    <row r="41" spans="1:4" s="14" customFormat="1" x14ac:dyDescent="0.3">
      <c r="A41" s="64" t="s">
        <v>15</v>
      </c>
      <c r="B41" s="19"/>
      <c r="C41" s="19"/>
      <c r="D41" s="13">
        <v>2101</v>
      </c>
    </row>
    <row r="42" spans="1:4" s="14" customFormat="1" x14ac:dyDescent="0.3">
      <c r="A42" s="64" t="s">
        <v>16</v>
      </c>
      <c r="B42" s="19"/>
      <c r="C42" s="19"/>
      <c r="D42" s="13">
        <v>0</v>
      </c>
    </row>
    <row r="43" spans="1:4" s="14" customFormat="1" x14ac:dyDescent="0.3">
      <c r="A43" s="64" t="s">
        <v>17</v>
      </c>
      <c r="B43" s="19"/>
      <c r="C43" s="19"/>
      <c r="D43" s="13">
        <v>179</v>
      </c>
    </row>
    <row r="44" spans="1:4" s="14" customFormat="1" x14ac:dyDescent="0.3">
      <c r="A44" s="64" t="s">
        <v>18</v>
      </c>
      <c r="B44" s="19"/>
      <c r="C44" s="19"/>
      <c r="D44" s="13">
        <v>0</v>
      </c>
    </row>
    <row r="45" spans="1:4" s="14" customFormat="1" x14ac:dyDescent="0.3">
      <c r="A45" s="19" t="s">
        <v>312</v>
      </c>
      <c r="B45" s="19"/>
      <c r="C45" s="19"/>
      <c r="D45" s="13"/>
    </row>
    <row r="46" spans="1:4" s="14" customFormat="1" x14ac:dyDescent="0.3">
      <c r="A46" s="64" t="s">
        <v>13</v>
      </c>
      <c r="B46" s="19"/>
      <c r="C46" s="19"/>
      <c r="D46" s="13">
        <v>1</v>
      </c>
    </row>
    <row r="47" spans="1:4" s="14" customFormat="1" x14ac:dyDescent="0.3">
      <c r="A47" s="64" t="s">
        <v>15</v>
      </c>
      <c r="B47" s="19"/>
      <c r="C47" s="19"/>
      <c r="D47" s="13">
        <v>96</v>
      </c>
    </row>
    <row r="48" spans="1:4" s="14" customFormat="1" x14ac:dyDescent="0.3">
      <c r="A48" s="64" t="s">
        <v>16</v>
      </c>
      <c r="B48" s="19"/>
      <c r="C48" s="19"/>
      <c r="D48" s="13">
        <v>0</v>
      </c>
    </row>
    <row r="49" spans="1:4" s="14" customFormat="1" x14ac:dyDescent="0.3">
      <c r="A49" s="64" t="s">
        <v>17</v>
      </c>
      <c r="B49" s="19"/>
      <c r="C49" s="19"/>
      <c r="D49" s="13">
        <v>14</v>
      </c>
    </row>
    <row r="50" spans="1:4" s="14" customFormat="1" x14ac:dyDescent="0.3">
      <c r="A50" s="64" t="s">
        <v>18</v>
      </c>
      <c r="B50" s="19"/>
      <c r="C50" s="19"/>
      <c r="D50" s="13">
        <v>0</v>
      </c>
    </row>
    <row r="51" spans="1:4" s="14" customFormat="1" ht="75" x14ac:dyDescent="0.3">
      <c r="A51" s="18" t="s">
        <v>19</v>
      </c>
      <c r="B51" s="19"/>
      <c r="C51" s="19"/>
      <c r="D51" s="22"/>
    </row>
    <row r="52" spans="1:4" s="14" customFormat="1" x14ac:dyDescent="0.3">
      <c r="A52" s="19" t="s">
        <v>20</v>
      </c>
      <c r="B52" s="19" t="s">
        <v>14</v>
      </c>
      <c r="C52" s="19"/>
      <c r="D52" s="22">
        <v>0</v>
      </c>
    </row>
    <row r="53" spans="1:4" s="14" customFormat="1" x14ac:dyDescent="0.3">
      <c r="A53" s="19" t="s">
        <v>21</v>
      </c>
      <c r="B53" s="19" t="s">
        <v>14</v>
      </c>
      <c r="C53" s="19"/>
      <c r="D53" s="13">
        <v>0</v>
      </c>
    </row>
    <row r="54" spans="1:4" s="14" customFormat="1" x14ac:dyDescent="0.3">
      <c r="A54" s="19" t="s">
        <v>311</v>
      </c>
      <c r="B54" s="19"/>
      <c r="C54" s="19"/>
      <c r="D54" s="13"/>
    </row>
    <row r="55" spans="1:4" s="66" customFormat="1" ht="15.75" x14ac:dyDescent="0.25">
      <c r="A55" s="64" t="s">
        <v>20</v>
      </c>
      <c r="B55" s="64"/>
      <c r="C55" s="64"/>
      <c r="D55" s="65">
        <v>0</v>
      </c>
    </row>
    <row r="56" spans="1:4" s="66" customFormat="1" ht="15.75" x14ac:dyDescent="0.25">
      <c r="A56" s="64" t="s">
        <v>21</v>
      </c>
      <c r="B56" s="64"/>
      <c r="C56" s="64"/>
      <c r="D56" s="65">
        <v>0</v>
      </c>
    </row>
    <row r="57" spans="1:4" s="14" customFormat="1" x14ac:dyDescent="0.3">
      <c r="A57" s="19" t="s">
        <v>312</v>
      </c>
      <c r="B57" s="19"/>
      <c r="C57" s="19"/>
      <c r="D57" s="13"/>
    </row>
    <row r="58" spans="1:4" s="14" customFormat="1" x14ac:dyDescent="0.3">
      <c r="A58" s="64" t="s">
        <v>20</v>
      </c>
      <c r="B58" s="19"/>
      <c r="C58" s="19"/>
      <c r="D58" s="13">
        <v>0</v>
      </c>
    </row>
    <row r="59" spans="1:4" s="14" customFormat="1" x14ac:dyDescent="0.3">
      <c r="A59" s="64" t="s">
        <v>21</v>
      </c>
      <c r="B59" s="19"/>
      <c r="C59" s="19"/>
      <c r="D59" s="13">
        <v>0</v>
      </c>
    </row>
    <row r="60" spans="1:4" s="48" customFormat="1" ht="56.25" x14ac:dyDescent="0.3">
      <c r="A60" s="17" t="s">
        <v>22</v>
      </c>
      <c r="B60" s="15"/>
      <c r="C60" s="15"/>
      <c r="D60" s="16"/>
    </row>
    <row r="61" spans="1:4" s="14" customFormat="1" ht="84" customHeight="1" x14ac:dyDescent="0.3">
      <c r="A61" s="18" t="s">
        <v>507</v>
      </c>
      <c r="B61" s="19"/>
      <c r="C61" s="19"/>
      <c r="D61" s="22"/>
    </row>
    <row r="62" spans="1:4" s="14" customFormat="1" x14ac:dyDescent="0.3">
      <c r="A62" s="19" t="s">
        <v>13</v>
      </c>
      <c r="B62" s="19" t="s">
        <v>8</v>
      </c>
      <c r="C62" s="19"/>
      <c r="D62" s="20">
        <f>D68/D73*100</f>
        <v>0.39318479685452157</v>
      </c>
    </row>
    <row r="63" spans="1:4" s="14" customFormat="1" x14ac:dyDescent="0.3">
      <c r="A63" s="19" t="s">
        <v>15</v>
      </c>
      <c r="B63" s="19" t="s">
        <v>8</v>
      </c>
      <c r="C63" s="19"/>
      <c r="D63" s="20">
        <f>D69/D73*100</f>
        <v>91.786806465705553</v>
      </c>
    </row>
    <row r="64" spans="1:4" s="14" customFormat="1" x14ac:dyDescent="0.3">
      <c r="A64" s="19" t="s">
        <v>16</v>
      </c>
      <c r="B64" s="19" t="s">
        <v>8</v>
      </c>
      <c r="C64" s="19"/>
      <c r="D64" s="20">
        <f>D70/D73*100</f>
        <v>0</v>
      </c>
    </row>
    <row r="65" spans="1:4" s="14" customFormat="1" x14ac:dyDescent="0.3">
      <c r="A65" s="19" t="s">
        <v>17</v>
      </c>
      <c r="B65" s="19" t="s">
        <v>8</v>
      </c>
      <c r="C65" s="19"/>
      <c r="D65" s="20">
        <f>D71/D73*100</f>
        <v>7.8200087374399301</v>
      </c>
    </row>
    <row r="66" spans="1:4" s="14" customFormat="1" x14ac:dyDescent="0.3">
      <c r="A66" s="19" t="s">
        <v>23</v>
      </c>
      <c r="B66" s="19" t="s">
        <v>8</v>
      </c>
      <c r="C66" s="19"/>
      <c r="D66" s="20">
        <f>D72/D73*100</f>
        <v>0</v>
      </c>
    </row>
    <row r="67" spans="1:4" s="14" customFormat="1" ht="48.75" x14ac:dyDescent="0.3">
      <c r="A67" s="19" t="s">
        <v>508</v>
      </c>
      <c r="B67" s="19"/>
      <c r="C67" s="19"/>
      <c r="D67" s="22"/>
    </row>
    <row r="68" spans="1:4" s="14" customFormat="1" x14ac:dyDescent="0.3">
      <c r="A68" s="19" t="s">
        <v>509</v>
      </c>
      <c r="B68" s="19"/>
      <c r="C68" s="19"/>
      <c r="D68" s="13">
        <v>9</v>
      </c>
    </row>
    <row r="69" spans="1:4" s="14" customFormat="1" ht="33.75" x14ac:dyDescent="0.3">
      <c r="A69" s="19" t="s">
        <v>510</v>
      </c>
      <c r="B69" s="19"/>
      <c r="C69" s="19"/>
      <c r="D69" s="13">
        <v>2101</v>
      </c>
    </row>
    <row r="70" spans="1:4" s="14" customFormat="1" x14ac:dyDescent="0.3">
      <c r="A70" s="19" t="s">
        <v>511</v>
      </c>
      <c r="B70" s="19"/>
      <c r="C70" s="19"/>
      <c r="D70" s="13">
        <v>0</v>
      </c>
    </row>
    <row r="71" spans="1:4" s="14" customFormat="1" x14ac:dyDescent="0.3">
      <c r="A71" s="19" t="s">
        <v>512</v>
      </c>
      <c r="B71" s="19"/>
      <c r="C71" s="19"/>
      <c r="D71" s="13">
        <v>179</v>
      </c>
    </row>
    <row r="72" spans="1:4" s="14" customFormat="1" ht="33.75" x14ac:dyDescent="0.3">
      <c r="A72" s="19" t="s">
        <v>513</v>
      </c>
      <c r="B72" s="19"/>
      <c r="C72" s="19"/>
      <c r="D72" s="13">
        <v>0</v>
      </c>
    </row>
    <row r="73" spans="1:4" s="14" customFormat="1" ht="51.75" customHeight="1" x14ac:dyDescent="0.3">
      <c r="A73" s="19" t="s">
        <v>514</v>
      </c>
      <c r="B73" s="19"/>
      <c r="C73" s="19"/>
      <c r="D73" s="13">
        <v>2289</v>
      </c>
    </row>
    <row r="74" spans="1:4" s="48" customFormat="1" ht="37.5" x14ac:dyDescent="0.3">
      <c r="A74" s="17" t="s">
        <v>24</v>
      </c>
      <c r="B74" s="15"/>
      <c r="C74" s="15"/>
      <c r="D74" s="16"/>
    </row>
    <row r="75" spans="1:4" s="14" customFormat="1" ht="75" x14ac:dyDescent="0.3">
      <c r="A75" s="18" t="s">
        <v>282</v>
      </c>
      <c r="B75" s="19" t="s">
        <v>14</v>
      </c>
      <c r="C75" s="19"/>
      <c r="D75" s="20">
        <f>D76/D77</f>
        <v>7.1981132075471699</v>
      </c>
    </row>
    <row r="76" spans="1:4" s="14" customFormat="1" ht="48.75" x14ac:dyDescent="0.3">
      <c r="A76" s="18" t="s">
        <v>515</v>
      </c>
      <c r="B76" s="19"/>
      <c r="C76" s="19"/>
      <c r="D76" s="13">
        <v>2289</v>
      </c>
    </row>
    <row r="77" spans="1:4" s="14" customFormat="1" ht="63.75" x14ac:dyDescent="0.3">
      <c r="A77" s="18" t="s">
        <v>516</v>
      </c>
      <c r="B77" s="19"/>
      <c r="C77" s="19"/>
      <c r="D77" s="13">
        <v>318</v>
      </c>
    </row>
    <row r="78" spans="1:4" s="14" customFormat="1" ht="93.75" x14ac:dyDescent="0.3">
      <c r="A78" s="18" t="s">
        <v>283</v>
      </c>
      <c r="B78" s="19" t="s">
        <v>279</v>
      </c>
      <c r="C78" s="19"/>
      <c r="D78" s="22"/>
    </row>
    <row r="79" spans="1:4" s="14" customFormat="1" x14ac:dyDescent="0.3">
      <c r="A79" s="19" t="s">
        <v>25</v>
      </c>
      <c r="B79" s="19" t="s">
        <v>8</v>
      </c>
      <c r="C79" s="19"/>
      <c r="D79" s="20">
        <f>D90/$D$100*100</f>
        <v>67.610062893081761</v>
      </c>
    </row>
    <row r="80" spans="1:4" s="14" customFormat="1" x14ac:dyDescent="0.3">
      <c r="A80" s="19" t="s">
        <v>26</v>
      </c>
      <c r="B80" s="19" t="s">
        <v>8</v>
      </c>
      <c r="C80" s="19"/>
      <c r="D80" s="20">
        <f t="shared" ref="D80:D88" si="3">D91/$D$100*100</f>
        <v>3.1446540880503147</v>
      </c>
    </row>
    <row r="81" spans="1:4" s="14" customFormat="1" x14ac:dyDescent="0.3">
      <c r="A81" s="19" t="s">
        <v>27</v>
      </c>
      <c r="B81" s="19" t="s">
        <v>8</v>
      </c>
      <c r="C81" s="19"/>
      <c r="D81" s="20">
        <f t="shared" si="3"/>
        <v>4.0880503144654083</v>
      </c>
    </row>
    <row r="82" spans="1:4" s="14" customFormat="1" x14ac:dyDescent="0.3">
      <c r="A82" s="19" t="s">
        <v>28</v>
      </c>
      <c r="B82" s="19" t="s">
        <v>8</v>
      </c>
      <c r="C82" s="19"/>
      <c r="D82" s="20">
        <f t="shared" si="3"/>
        <v>4.4025157232704402</v>
      </c>
    </row>
    <row r="83" spans="1:4" s="14" customFormat="1" x14ac:dyDescent="0.3">
      <c r="A83" s="19" t="s">
        <v>29</v>
      </c>
      <c r="B83" s="19" t="s">
        <v>8</v>
      </c>
      <c r="C83" s="19"/>
      <c r="D83" s="20">
        <f t="shared" si="3"/>
        <v>4.4025157232704402</v>
      </c>
    </row>
    <row r="84" spans="1:4" s="14" customFormat="1" x14ac:dyDescent="0.3">
      <c r="A84" s="19" t="s">
        <v>30</v>
      </c>
      <c r="B84" s="19" t="s">
        <v>8</v>
      </c>
      <c r="C84" s="19"/>
      <c r="D84" s="20">
        <f t="shared" si="3"/>
        <v>1.257861635220126</v>
      </c>
    </row>
    <row r="85" spans="1:4" s="14" customFormat="1" x14ac:dyDescent="0.3">
      <c r="A85" s="19" t="s">
        <v>31</v>
      </c>
      <c r="B85" s="19" t="s">
        <v>8</v>
      </c>
      <c r="C85" s="19"/>
      <c r="D85" s="20">
        <f t="shared" si="3"/>
        <v>3.459119496855346</v>
      </c>
    </row>
    <row r="86" spans="1:4" s="14" customFormat="1" x14ac:dyDescent="0.3">
      <c r="A86" s="19" t="s">
        <v>32</v>
      </c>
      <c r="B86" s="19" t="s">
        <v>8</v>
      </c>
      <c r="C86" s="19"/>
      <c r="D86" s="20">
        <f t="shared" si="3"/>
        <v>0.94339622641509435</v>
      </c>
    </row>
    <row r="87" spans="1:4" s="14" customFormat="1" x14ac:dyDescent="0.3">
      <c r="A87" s="19" t="s">
        <v>33</v>
      </c>
      <c r="B87" s="19" t="s">
        <v>8</v>
      </c>
      <c r="C87" s="19"/>
      <c r="D87" s="20">
        <v>0</v>
      </c>
    </row>
    <row r="88" spans="1:4" s="14" customFormat="1" x14ac:dyDescent="0.3">
      <c r="A88" s="19" t="s">
        <v>34</v>
      </c>
      <c r="B88" s="19" t="s">
        <v>8</v>
      </c>
      <c r="C88" s="19"/>
      <c r="D88" s="20">
        <f t="shared" si="3"/>
        <v>0</v>
      </c>
    </row>
    <row r="89" spans="1:4" s="14" customFormat="1" ht="57" x14ac:dyDescent="0.3">
      <c r="A89" s="19" t="s">
        <v>517</v>
      </c>
      <c r="B89" s="19"/>
      <c r="C89" s="19"/>
      <c r="D89" s="22"/>
    </row>
    <row r="90" spans="1:4" s="14" customFormat="1" ht="18.75" customHeight="1" x14ac:dyDescent="0.3">
      <c r="A90" s="23" t="s">
        <v>284</v>
      </c>
      <c r="B90" s="19"/>
      <c r="C90" s="19"/>
      <c r="D90" s="13">
        <v>215</v>
      </c>
    </row>
    <row r="91" spans="1:4" s="14" customFormat="1" ht="18.75" customHeight="1" x14ac:dyDescent="0.3">
      <c r="A91" s="23" t="s">
        <v>286</v>
      </c>
      <c r="B91" s="19"/>
      <c r="C91" s="19"/>
      <c r="D91" s="13">
        <v>10</v>
      </c>
    </row>
    <row r="92" spans="1:4" s="14" customFormat="1" ht="18.75" customHeight="1" x14ac:dyDescent="0.3">
      <c r="A92" s="23" t="s">
        <v>285</v>
      </c>
      <c r="B92" s="19"/>
      <c r="C92" s="19"/>
      <c r="D92" s="13">
        <v>13</v>
      </c>
    </row>
    <row r="93" spans="1:4" s="14" customFormat="1" ht="18.75" customHeight="1" x14ac:dyDescent="0.3">
      <c r="A93" s="23" t="s">
        <v>287</v>
      </c>
      <c r="B93" s="19"/>
      <c r="C93" s="19"/>
      <c r="D93" s="13">
        <v>14</v>
      </c>
    </row>
    <row r="94" spans="1:4" s="14" customFormat="1" ht="18.75" customHeight="1" x14ac:dyDescent="0.3">
      <c r="A94" s="23" t="s">
        <v>288</v>
      </c>
      <c r="B94" s="19"/>
      <c r="C94" s="19"/>
      <c r="D94" s="13">
        <v>14</v>
      </c>
    </row>
    <row r="95" spans="1:4" s="14" customFormat="1" ht="18.75" customHeight="1" x14ac:dyDescent="0.3">
      <c r="A95" s="23" t="s">
        <v>289</v>
      </c>
      <c r="B95" s="19"/>
      <c r="C95" s="19"/>
      <c r="D95" s="13">
        <v>4</v>
      </c>
    </row>
    <row r="96" spans="1:4" s="14" customFormat="1" ht="18.75" customHeight="1" x14ac:dyDescent="0.3">
      <c r="A96" s="23" t="s">
        <v>290</v>
      </c>
      <c r="B96" s="19"/>
      <c r="C96" s="19"/>
      <c r="D96" s="13">
        <v>11</v>
      </c>
    </row>
    <row r="97" spans="1:4" s="14" customFormat="1" ht="18.75" customHeight="1" x14ac:dyDescent="0.3">
      <c r="A97" s="23" t="s">
        <v>291</v>
      </c>
      <c r="B97" s="19"/>
      <c r="C97" s="19"/>
      <c r="D97" s="13">
        <v>3</v>
      </c>
    </row>
    <row r="98" spans="1:4" s="14" customFormat="1" ht="18.75" customHeight="1" x14ac:dyDescent="0.3">
      <c r="A98" s="23" t="s">
        <v>292</v>
      </c>
      <c r="B98" s="19"/>
      <c r="C98" s="19"/>
      <c r="D98" s="13">
        <v>1</v>
      </c>
    </row>
    <row r="99" spans="1:4" s="14" customFormat="1" ht="18.75" customHeight="1" x14ac:dyDescent="0.3">
      <c r="A99" s="23" t="s">
        <v>293</v>
      </c>
      <c r="B99" s="19"/>
      <c r="C99" s="19"/>
      <c r="D99" s="13">
        <v>0</v>
      </c>
    </row>
    <row r="100" spans="1:4" s="14" customFormat="1" ht="48" customHeight="1" x14ac:dyDescent="0.3">
      <c r="A100" s="19" t="s">
        <v>518</v>
      </c>
      <c r="B100" s="19"/>
      <c r="C100" s="19"/>
      <c r="D100" s="13">
        <v>318</v>
      </c>
    </row>
    <row r="101" spans="1:4" s="14" customFormat="1" ht="74.25" customHeight="1" x14ac:dyDescent="0.3">
      <c r="A101" s="18" t="s">
        <v>35</v>
      </c>
      <c r="B101" s="19" t="s">
        <v>8</v>
      </c>
      <c r="C101" s="19"/>
      <c r="D101" s="20" t="s">
        <v>310</v>
      </c>
    </row>
    <row r="102" spans="1:4" s="14" customFormat="1" x14ac:dyDescent="0.3">
      <c r="A102" s="18" t="s">
        <v>519</v>
      </c>
      <c r="B102" s="19"/>
      <c r="C102" s="19"/>
      <c r="D102" s="25"/>
    </row>
    <row r="103" spans="1:4" s="14" customFormat="1" x14ac:dyDescent="0.3">
      <c r="A103" s="18" t="s">
        <v>520</v>
      </c>
      <c r="B103" s="19"/>
      <c r="C103" s="19"/>
      <c r="D103" s="25"/>
    </row>
    <row r="104" spans="1:4" s="14" customFormat="1" ht="54.75" x14ac:dyDescent="0.3">
      <c r="A104" s="18" t="s">
        <v>521</v>
      </c>
      <c r="B104" s="19"/>
      <c r="C104" s="19"/>
      <c r="D104" s="25"/>
    </row>
    <row r="105" spans="1:4" s="14" customFormat="1" ht="54.75" x14ac:dyDescent="0.3">
      <c r="A105" s="18" t="s">
        <v>522</v>
      </c>
      <c r="B105" s="19"/>
      <c r="C105" s="19"/>
      <c r="D105" s="25"/>
    </row>
    <row r="106" spans="1:4" s="14" customFormat="1" ht="44.25" x14ac:dyDescent="0.3">
      <c r="A106" s="18" t="s">
        <v>523</v>
      </c>
      <c r="B106" s="19"/>
      <c r="C106" s="19"/>
      <c r="D106" s="25"/>
    </row>
    <row r="107" spans="1:4" s="14" customFormat="1" ht="57" x14ac:dyDescent="0.3">
      <c r="A107" s="18" t="s">
        <v>524</v>
      </c>
      <c r="B107" s="19"/>
      <c r="C107" s="19"/>
      <c r="D107" s="25"/>
    </row>
    <row r="108" spans="1:4" s="48" customFormat="1" ht="37.5" x14ac:dyDescent="0.3">
      <c r="A108" s="15" t="s">
        <v>280</v>
      </c>
      <c r="B108" s="15"/>
      <c r="C108" s="15"/>
      <c r="D108" s="16"/>
    </row>
    <row r="109" spans="1:4" s="14" customFormat="1" ht="37.5" x14ac:dyDescent="0.3">
      <c r="A109" s="18" t="s">
        <v>36</v>
      </c>
      <c r="B109" s="19" t="s">
        <v>37</v>
      </c>
      <c r="C109" s="19"/>
      <c r="D109" s="20">
        <f>D110/D111</f>
        <v>15.697763440860216</v>
      </c>
    </row>
    <row r="110" spans="1:4" s="14" customFormat="1" ht="65.25" customHeight="1" x14ac:dyDescent="0.3">
      <c r="A110" s="18" t="s">
        <v>525</v>
      </c>
      <c r="B110" s="19"/>
      <c r="C110" s="19"/>
      <c r="D110" s="22">
        <v>36497.300000000003</v>
      </c>
    </row>
    <row r="111" spans="1:4" s="14" customFormat="1" ht="44.25" customHeight="1" x14ac:dyDescent="0.3">
      <c r="A111" s="18" t="s">
        <v>526</v>
      </c>
      <c r="B111" s="19"/>
      <c r="C111" s="19"/>
      <c r="D111" s="22">
        <v>2325</v>
      </c>
    </row>
    <row r="112" spans="1:4" s="14" customFormat="1" ht="56.25" x14ac:dyDescent="0.3">
      <c r="A112" s="18" t="s">
        <v>38</v>
      </c>
      <c r="B112" s="19" t="s">
        <v>8</v>
      </c>
      <c r="C112" s="19"/>
      <c r="D112" s="20">
        <f>D113/D114*100</f>
        <v>100</v>
      </c>
    </row>
    <row r="113" spans="1:4" s="14" customFormat="1" ht="48.75" x14ac:dyDescent="0.3">
      <c r="A113" s="18" t="s">
        <v>489</v>
      </c>
      <c r="B113" s="19"/>
      <c r="C113" s="19"/>
      <c r="D113" s="22">
        <v>6</v>
      </c>
    </row>
    <row r="114" spans="1:4" s="14" customFormat="1" ht="34.5" x14ac:dyDescent="0.3">
      <c r="A114" s="18" t="s">
        <v>490</v>
      </c>
      <c r="B114" s="19"/>
      <c r="C114" s="19"/>
      <c r="D114" s="22">
        <v>6</v>
      </c>
    </row>
    <row r="115" spans="1:4" s="14" customFormat="1" ht="37.5" x14ac:dyDescent="0.3">
      <c r="A115" s="18" t="s">
        <v>39</v>
      </c>
      <c r="B115" s="19" t="s">
        <v>8</v>
      </c>
      <c r="C115" s="19"/>
      <c r="D115" s="22">
        <f>D116/D117*100</f>
        <v>100</v>
      </c>
    </row>
    <row r="116" spans="1:4" s="14" customFormat="1" ht="48.75" x14ac:dyDescent="0.3">
      <c r="A116" s="18" t="s">
        <v>491</v>
      </c>
      <c r="B116" s="19"/>
      <c r="C116" s="19"/>
      <c r="D116" s="22">
        <v>6</v>
      </c>
    </row>
    <row r="117" spans="1:4" s="14" customFormat="1" ht="48.75" x14ac:dyDescent="0.3">
      <c r="A117" s="18" t="s">
        <v>492</v>
      </c>
      <c r="B117" s="19"/>
      <c r="C117" s="19"/>
      <c r="D117" s="22">
        <v>6</v>
      </c>
    </row>
    <row r="118" spans="1:4" s="14" customFormat="1" ht="56.25" x14ac:dyDescent="0.3">
      <c r="A118" s="18" t="s">
        <v>40</v>
      </c>
      <c r="B118" s="19" t="s">
        <v>41</v>
      </c>
      <c r="C118" s="19"/>
      <c r="D118" s="20">
        <f>D119/D120*100</f>
        <v>1.3946280991735538</v>
      </c>
    </row>
    <row r="119" spans="1:4" s="14" customFormat="1" ht="33.75" x14ac:dyDescent="0.3">
      <c r="A119" s="18" t="s">
        <v>493</v>
      </c>
      <c r="B119" s="19"/>
      <c r="C119" s="19"/>
      <c r="D119" s="22">
        <v>27</v>
      </c>
    </row>
    <row r="120" spans="1:4" s="14" customFormat="1" ht="42.75" customHeight="1" x14ac:dyDescent="0.3">
      <c r="A120" s="18" t="s">
        <v>494</v>
      </c>
      <c r="B120" s="19"/>
      <c r="C120" s="19"/>
      <c r="D120" s="22">
        <v>1936</v>
      </c>
    </row>
    <row r="121" spans="1:4" s="48" customFormat="1" ht="37.5" x14ac:dyDescent="0.3">
      <c r="A121" s="15" t="s">
        <v>42</v>
      </c>
      <c r="B121" s="15"/>
      <c r="C121" s="15"/>
      <c r="D121" s="16"/>
    </row>
    <row r="122" spans="1:4" s="14" customFormat="1" ht="75" x14ac:dyDescent="0.3">
      <c r="A122" s="18" t="s">
        <v>43</v>
      </c>
      <c r="B122" s="19" t="s">
        <v>8</v>
      </c>
      <c r="C122" s="19"/>
      <c r="D122" s="20">
        <f>D123/D124*100</f>
        <v>5.0240279598077766</v>
      </c>
    </row>
    <row r="123" spans="1:4" s="14" customFormat="1" ht="60.75" customHeight="1" x14ac:dyDescent="0.3">
      <c r="A123" s="18" t="s">
        <v>527</v>
      </c>
      <c r="B123" s="19"/>
      <c r="C123" s="19"/>
      <c r="D123" s="22">
        <v>115</v>
      </c>
    </row>
    <row r="124" spans="1:4" s="14" customFormat="1" ht="48.75" x14ac:dyDescent="0.3">
      <c r="A124" s="18" t="s">
        <v>528</v>
      </c>
      <c r="B124" s="19"/>
      <c r="C124" s="19"/>
      <c r="D124" s="22">
        <v>2289</v>
      </c>
    </row>
    <row r="125" spans="1:4" s="14" customFormat="1" ht="75" x14ac:dyDescent="0.3">
      <c r="A125" s="18" t="s">
        <v>44</v>
      </c>
      <c r="B125" s="19" t="s">
        <v>8</v>
      </c>
      <c r="C125" s="19"/>
      <c r="D125" s="20">
        <f>D126/D127*100</f>
        <v>1.0484927916120577</v>
      </c>
    </row>
    <row r="126" spans="1:4" s="14" customFormat="1" ht="48.75" x14ac:dyDescent="0.3">
      <c r="A126" s="18" t="s">
        <v>529</v>
      </c>
      <c r="B126" s="19"/>
      <c r="C126" s="19"/>
      <c r="D126" s="22">
        <v>24</v>
      </c>
    </row>
    <row r="127" spans="1:4" s="14" customFormat="1" ht="48.75" x14ac:dyDescent="0.3">
      <c r="A127" s="18" t="s">
        <v>530</v>
      </c>
      <c r="B127" s="19"/>
      <c r="C127" s="19"/>
      <c r="D127" s="22">
        <v>2289</v>
      </c>
    </row>
    <row r="128" spans="1:4" s="14" customFormat="1" ht="109.5" customHeight="1" x14ac:dyDescent="0.3">
      <c r="A128" s="18" t="s">
        <v>294</v>
      </c>
      <c r="B128" s="19"/>
      <c r="C128" s="19"/>
      <c r="D128" s="22" t="s">
        <v>310</v>
      </c>
    </row>
    <row r="129" spans="1:4" s="14" customFormat="1" x14ac:dyDescent="0.3">
      <c r="A129" s="18" t="s">
        <v>295</v>
      </c>
      <c r="B129" s="19"/>
      <c r="C129" s="19"/>
      <c r="D129" s="22">
        <v>115</v>
      </c>
    </row>
    <row r="130" spans="1:4" s="14" customFormat="1" ht="64.5" customHeight="1" x14ac:dyDescent="0.3">
      <c r="A130" s="18" t="s">
        <v>531</v>
      </c>
      <c r="B130" s="19"/>
      <c r="C130" s="19"/>
      <c r="D130" s="22"/>
    </row>
    <row r="131" spans="1:4" s="14" customFormat="1" ht="33.75" x14ac:dyDescent="0.3">
      <c r="A131" s="18" t="s">
        <v>532</v>
      </c>
      <c r="B131" s="19"/>
      <c r="C131" s="19"/>
      <c r="D131" s="22">
        <v>115</v>
      </c>
    </row>
    <row r="132" spans="1:4" s="14" customFormat="1" x14ac:dyDescent="0.3">
      <c r="A132" s="19" t="s">
        <v>45</v>
      </c>
      <c r="B132" s="19" t="s">
        <v>8</v>
      </c>
      <c r="C132" s="19"/>
      <c r="D132" s="20">
        <f>D133/$D$123*100</f>
        <v>0.86956521739130432</v>
      </c>
    </row>
    <row r="133" spans="1:4" s="14" customFormat="1" x14ac:dyDescent="0.3">
      <c r="A133" s="19" t="s">
        <v>533</v>
      </c>
      <c r="B133" s="19"/>
      <c r="C133" s="19"/>
      <c r="D133" s="22">
        <v>1</v>
      </c>
    </row>
    <row r="134" spans="1:4" s="14" customFormat="1" x14ac:dyDescent="0.3">
      <c r="A134" s="19" t="s">
        <v>46</v>
      </c>
      <c r="B134" s="19" t="s">
        <v>8</v>
      </c>
      <c r="C134" s="19"/>
      <c r="D134" s="67">
        <f>D135/$D$123*100</f>
        <v>0</v>
      </c>
    </row>
    <row r="135" spans="1:4" s="14" customFormat="1" x14ac:dyDescent="0.3">
      <c r="A135" s="19" t="s">
        <v>534</v>
      </c>
      <c r="B135" s="19"/>
      <c r="C135" s="19"/>
      <c r="D135" s="22">
        <v>0</v>
      </c>
    </row>
    <row r="136" spans="1:4" s="14" customFormat="1" x14ac:dyDescent="0.3">
      <c r="A136" s="19" t="s">
        <v>47</v>
      </c>
      <c r="B136" s="19" t="s">
        <v>8</v>
      </c>
      <c r="C136" s="19"/>
      <c r="D136" s="20">
        <f>D137/$D$123*100</f>
        <v>0</v>
      </c>
    </row>
    <row r="137" spans="1:4" s="14" customFormat="1" x14ac:dyDescent="0.3">
      <c r="A137" s="19" t="s">
        <v>535</v>
      </c>
      <c r="B137" s="19"/>
      <c r="C137" s="19"/>
      <c r="D137" s="22">
        <v>0</v>
      </c>
    </row>
    <row r="138" spans="1:4" s="14" customFormat="1" x14ac:dyDescent="0.3">
      <c r="A138" s="19" t="s">
        <v>48</v>
      </c>
      <c r="B138" s="19" t="s">
        <v>8</v>
      </c>
      <c r="C138" s="19"/>
      <c r="D138" s="67">
        <f>D139/$D$123*100</f>
        <v>0</v>
      </c>
    </row>
    <row r="139" spans="1:4" s="14" customFormat="1" x14ac:dyDescent="0.3">
      <c r="A139" s="19" t="s">
        <v>536</v>
      </c>
      <c r="B139" s="19"/>
      <c r="C139" s="19"/>
      <c r="D139" s="22">
        <v>0</v>
      </c>
    </row>
    <row r="140" spans="1:4" s="14" customFormat="1" x14ac:dyDescent="0.3">
      <c r="A140" s="19" t="s">
        <v>49</v>
      </c>
      <c r="B140" s="19" t="s">
        <v>8</v>
      </c>
      <c r="C140" s="19"/>
      <c r="D140" s="67">
        <f>D141/$D$123*100</f>
        <v>0</v>
      </c>
    </row>
    <row r="141" spans="1:4" s="14" customFormat="1" x14ac:dyDescent="0.3">
      <c r="A141" s="19" t="s">
        <v>537</v>
      </c>
      <c r="B141" s="19"/>
      <c r="C141" s="19"/>
      <c r="D141" s="22">
        <v>0</v>
      </c>
    </row>
    <row r="142" spans="1:4" s="14" customFormat="1" x14ac:dyDescent="0.3">
      <c r="A142" s="19" t="s">
        <v>50</v>
      </c>
      <c r="B142" s="19" t="s">
        <v>8</v>
      </c>
      <c r="C142" s="19"/>
      <c r="D142" s="67">
        <f>D143/$D$123*100</f>
        <v>0.86956521739130432</v>
      </c>
    </row>
    <row r="143" spans="1:4" s="14" customFormat="1" x14ac:dyDescent="0.3">
      <c r="A143" s="19" t="s">
        <v>538</v>
      </c>
      <c r="B143" s="19"/>
      <c r="C143" s="19"/>
      <c r="D143" s="22">
        <v>1</v>
      </c>
    </row>
    <row r="144" spans="1:4" s="14" customFormat="1" x14ac:dyDescent="0.3">
      <c r="A144" s="19" t="s">
        <v>51</v>
      </c>
      <c r="B144" s="19" t="s">
        <v>8</v>
      </c>
      <c r="C144" s="19"/>
      <c r="D144" s="67">
        <f>D145/$D$123*100</f>
        <v>0</v>
      </c>
    </row>
    <row r="145" spans="1:4" s="14" customFormat="1" x14ac:dyDescent="0.3">
      <c r="A145" s="19" t="s">
        <v>539</v>
      </c>
      <c r="B145" s="19"/>
      <c r="C145" s="19"/>
      <c r="D145" s="22">
        <v>0</v>
      </c>
    </row>
    <row r="146" spans="1:4" s="14" customFormat="1" x14ac:dyDescent="0.3">
      <c r="A146" s="19" t="s">
        <v>52</v>
      </c>
      <c r="B146" s="19" t="s">
        <v>8</v>
      </c>
      <c r="C146" s="19"/>
      <c r="D146" s="67">
        <f>D147/$D$123*100</f>
        <v>0</v>
      </c>
    </row>
    <row r="147" spans="1:4" s="14" customFormat="1" x14ac:dyDescent="0.3">
      <c r="A147" s="19" t="s">
        <v>540</v>
      </c>
      <c r="B147" s="19"/>
      <c r="C147" s="19"/>
      <c r="D147" s="22">
        <v>0</v>
      </c>
    </row>
    <row r="148" spans="1:4" s="14" customFormat="1" x14ac:dyDescent="0.3">
      <c r="A148" s="19" t="s">
        <v>53</v>
      </c>
      <c r="B148" s="19" t="s">
        <v>8</v>
      </c>
      <c r="C148" s="19"/>
      <c r="D148" s="67">
        <f>D149/$D$123*100</f>
        <v>0</v>
      </c>
    </row>
    <row r="149" spans="1:4" s="14" customFormat="1" x14ac:dyDescent="0.3">
      <c r="A149" s="19" t="s">
        <v>541</v>
      </c>
      <c r="B149" s="19"/>
      <c r="C149" s="19"/>
      <c r="D149" s="22">
        <v>0</v>
      </c>
    </row>
    <row r="150" spans="1:4" s="14" customFormat="1" x14ac:dyDescent="0.3">
      <c r="A150" s="19" t="s">
        <v>54</v>
      </c>
      <c r="B150" s="19" t="s">
        <v>8</v>
      </c>
      <c r="C150" s="19"/>
      <c r="D150" s="67">
        <f>D151/$D$123*100</f>
        <v>0</v>
      </c>
    </row>
    <row r="151" spans="1:4" s="14" customFormat="1" x14ac:dyDescent="0.3">
      <c r="A151" s="19" t="s">
        <v>542</v>
      </c>
      <c r="B151" s="19"/>
      <c r="C151" s="19"/>
      <c r="D151" s="22">
        <v>0</v>
      </c>
    </row>
    <row r="152" spans="1:4" s="14" customFormat="1" x14ac:dyDescent="0.3">
      <c r="A152" s="19" t="s">
        <v>55</v>
      </c>
      <c r="B152" s="19" t="s">
        <v>8</v>
      </c>
      <c r="C152" s="19"/>
      <c r="D152" s="67">
        <f>D153/$D$123*100</f>
        <v>0</v>
      </c>
    </row>
    <row r="153" spans="1:4" s="14" customFormat="1" x14ac:dyDescent="0.3">
      <c r="A153" s="19" t="s">
        <v>543</v>
      </c>
      <c r="B153" s="19"/>
      <c r="C153" s="19"/>
      <c r="D153" s="22">
        <v>0</v>
      </c>
    </row>
    <row r="154" spans="1:4" s="14" customFormat="1" x14ac:dyDescent="0.3">
      <c r="A154" s="19" t="s">
        <v>56</v>
      </c>
      <c r="B154" s="19" t="s">
        <v>8</v>
      </c>
      <c r="C154" s="19"/>
      <c r="D154" s="67">
        <f>D155/$D$123*100</f>
        <v>0</v>
      </c>
    </row>
    <row r="155" spans="1:4" s="14" customFormat="1" x14ac:dyDescent="0.3">
      <c r="A155" s="19" t="s">
        <v>544</v>
      </c>
      <c r="B155" s="19"/>
      <c r="C155" s="19"/>
      <c r="D155" s="22">
        <v>0</v>
      </c>
    </row>
    <row r="156" spans="1:4" s="14" customFormat="1" x14ac:dyDescent="0.3">
      <c r="A156" s="19" t="s">
        <v>57</v>
      </c>
      <c r="B156" s="19" t="s">
        <v>8</v>
      </c>
      <c r="C156" s="19"/>
      <c r="D156" s="67">
        <f>D157/$D$123*100</f>
        <v>12.173913043478262</v>
      </c>
    </row>
    <row r="157" spans="1:4" s="14" customFormat="1" x14ac:dyDescent="0.3">
      <c r="A157" s="19" t="s">
        <v>545</v>
      </c>
      <c r="B157" s="19"/>
      <c r="C157" s="19"/>
      <c r="D157" s="22">
        <v>14</v>
      </c>
    </row>
    <row r="158" spans="1:4" s="14" customFormat="1" ht="75" x14ac:dyDescent="0.3">
      <c r="A158" s="18" t="s">
        <v>546</v>
      </c>
      <c r="B158" s="19"/>
      <c r="C158" s="19"/>
      <c r="D158" s="22" t="s">
        <v>310</v>
      </c>
    </row>
    <row r="159" spans="1:4" s="14" customFormat="1" x14ac:dyDescent="0.3">
      <c r="A159" s="18" t="s">
        <v>547</v>
      </c>
      <c r="B159" s="19"/>
      <c r="C159" s="19"/>
      <c r="D159" s="22"/>
    </row>
    <row r="160" spans="1:4" s="14" customFormat="1" ht="32.25" customHeight="1" x14ac:dyDescent="0.3">
      <c r="A160" s="18" t="s">
        <v>548</v>
      </c>
      <c r="B160" s="19"/>
      <c r="C160" s="19"/>
      <c r="D160" s="22">
        <v>24</v>
      </c>
    </row>
    <row r="161" spans="1:4" s="14" customFormat="1" ht="33.75" x14ac:dyDescent="0.3">
      <c r="A161" s="18" t="s">
        <v>549</v>
      </c>
      <c r="B161" s="19"/>
      <c r="C161" s="19"/>
      <c r="D161" s="22"/>
    </row>
    <row r="162" spans="1:4" s="14" customFormat="1" x14ac:dyDescent="0.3">
      <c r="A162" s="19" t="s">
        <v>45</v>
      </c>
      <c r="B162" s="19" t="s">
        <v>8</v>
      </c>
      <c r="C162" s="19"/>
      <c r="D162" s="20">
        <f>D163/$D$160*100</f>
        <v>4.1666666666666661</v>
      </c>
    </row>
    <row r="163" spans="1:4" s="14" customFormat="1" x14ac:dyDescent="0.3">
      <c r="A163" s="19" t="s">
        <v>550</v>
      </c>
      <c r="B163" s="19"/>
      <c r="C163" s="19"/>
      <c r="D163" s="20">
        <v>1</v>
      </c>
    </row>
    <row r="164" spans="1:4" s="14" customFormat="1" x14ac:dyDescent="0.3">
      <c r="A164" s="19" t="s">
        <v>46</v>
      </c>
      <c r="B164" s="19" t="s">
        <v>8</v>
      </c>
      <c r="C164" s="19"/>
      <c r="D164" s="20">
        <f>D165/$D$160*100</f>
        <v>0</v>
      </c>
    </row>
    <row r="165" spans="1:4" s="14" customFormat="1" x14ac:dyDescent="0.3">
      <c r="A165" s="19" t="s">
        <v>551</v>
      </c>
      <c r="B165" s="19"/>
      <c r="C165" s="19"/>
      <c r="D165" s="20">
        <v>0</v>
      </c>
    </row>
    <row r="166" spans="1:4" s="14" customFormat="1" x14ac:dyDescent="0.3">
      <c r="A166" s="19" t="s">
        <v>47</v>
      </c>
      <c r="B166" s="19" t="s">
        <v>8</v>
      </c>
      <c r="C166" s="19"/>
      <c r="D166" s="20">
        <f>D167/$D$160*100</f>
        <v>0</v>
      </c>
    </row>
    <row r="167" spans="1:4" s="14" customFormat="1" x14ac:dyDescent="0.3">
      <c r="A167" s="19" t="s">
        <v>552</v>
      </c>
      <c r="B167" s="19"/>
      <c r="C167" s="19"/>
      <c r="D167" s="20">
        <v>0</v>
      </c>
    </row>
    <row r="168" spans="1:4" s="14" customFormat="1" x14ac:dyDescent="0.3">
      <c r="A168" s="19" t="s">
        <v>48</v>
      </c>
      <c r="B168" s="19" t="s">
        <v>8</v>
      </c>
      <c r="C168" s="19"/>
      <c r="D168" s="20">
        <f>D169/$D$160*100</f>
        <v>0</v>
      </c>
    </row>
    <row r="169" spans="1:4" s="14" customFormat="1" x14ac:dyDescent="0.3">
      <c r="A169" s="19" t="s">
        <v>553</v>
      </c>
      <c r="B169" s="19"/>
      <c r="C169" s="19"/>
      <c r="D169" s="20">
        <v>0</v>
      </c>
    </row>
    <row r="170" spans="1:4" s="14" customFormat="1" x14ac:dyDescent="0.3">
      <c r="A170" s="19" t="s">
        <v>49</v>
      </c>
      <c r="B170" s="19" t="s">
        <v>8</v>
      </c>
      <c r="C170" s="19"/>
      <c r="D170" s="20">
        <f>D171/$D$160*100</f>
        <v>0</v>
      </c>
    </row>
    <row r="171" spans="1:4" s="14" customFormat="1" x14ac:dyDescent="0.3">
      <c r="A171" s="19" t="s">
        <v>554</v>
      </c>
      <c r="B171" s="19"/>
      <c r="C171" s="19"/>
      <c r="D171" s="20">
        <v>0</v>
      </c>
    </row>
    <row r="172" spans="1:4" s="14" customFormat="1" x14ac:dyDescent="0.3">
      <c r="A172" s="19" t="s">
        <v>50</v>
      </c>
      <c r="B172" s="19" t="s">
        <v>8</v>
      </c>
      <c r="C172" s="19"/>
      <c r="D172" s="20">
        <f>D173/$D$160*100</f>
        <v>4.1666666666666661</v>
      </c>
    </row>
    <row r="173" spans="1:4" s="14" customFormat="1" x14ac:dyDescent="0.3">
      <c r="A173" s="19" t="s">
        <v>555</v>
      </c>
      <c r="B173" s="19"/>
      <c r="C173" s="19"/>
      <c r="D173" s="20">
        <v>1</v>
      </c>
    </row>
    <row r="174" spans="1:4" s="14" customFormat="1" x14ac:dyDescent="0.3">
      <c r="A174" s="19" t="s">
        <v>51</v>
      </c>
      <c r="B174" s="19" t="s">
        <v>8</v>
      </c>
      <c r="C174" s="19"/>
      <c r="D174" s="20">
        <f>D175/$D$160*100</f>
        <v>0</v>
      </c>
    </row>
    <row r="175" spans="1:4" s="14" customFormat="1" x14ac:dyDescent="0.3">
      <c r="A175" s="19" t="s">
        <v>556</v>
      </c>
      <c r="B175" s="19"/>
      <c r="C175" s="19"/>
      <c r="D175" s="20">
        <v>0</v>
      </c>
    </row>
    <row r="176" spans="1:4" s="14" customFormat="1" x14ac:dyDescent="0.3">
      <c r="A176" s="19" t="s">
        <v>52</v>
      </c>
      <c r="B176" s="19" t="s">
        <v>8</v>
      </c>
      <c r="C176" s="19"/>
      <c r="D176" s="20">
        <f>D177/$D$160*100</f>
        <v>0</v>
      </c>
    </row>
    <row r="177" spans="1:4" s="14" customFormat="1" x14ac:dyDescent="0.3">
      <c r="A177" s="19" t="s">
        <v>557</v>
      </c>
      <c r="B177" s="19"/>
      <c r="C177" s="19"/>
      <c r="D177" s="20">
        <v>0</v>
      </c>
    </row>
    <row r="178" spans="1:4" s="14" customFormat="1" x14ac:dyDescent="0.3">
      <c r="A178" s="19" t="s">
        <v>53</v>
      </c>
      <c r="B178" s="19" t="s">
        <v>8</v>
      </c>
      <c r="C178" s="19"/>
      <c r="D178" s="20">
        <f>D179/$D$160*100</f>
        <v>0</v>
      </c>
    </row>
    <row r="179" spans="1:4" s="14" customFormat="1" x14ac:dyDescent="0.3">
      <c r="A179" s="19" t="s">
        <v>541</v>
      </c>
      <c r="B179" s="19"/>
      <c r="C179" s="19"/>
      <c r="D179" s="20">
        <v>0</v>
      </c>
    </row>
    <row r="180" spans="1:4" s="14" customFormat="1" x14ac:dyDescent="0.3">
      <c r="A180" s="19" t="s">
        <v>54</v>
      </c>
      <c r="B180" s="19" t="s">
        <v>8</v>
      </c>
      <c r="C180" s="19"/>
      <c r="D180" s="20">
        <f>D181/$D$160*100</f>
        <v>0</v>
      </c>
    </row>
    <row r="181" spans="1:4" s="14" customFormat="1" x14ac:dyDescent="0.3">
      <c r="A181" s="19" t="s">
        <v>558</v>
      </c>
      <c r="B181" s="19"/>
      <c r="C181" s="19"/>
      <c r="D181" s="20">
        <v>0</v>
      </c>
    </row>
    <row r="182" spans="1:4" s="14" customFormat="1" x14ac:dyDescent="0.3">
      <c r="A182" s="19" t="s">
        <v>55</v>
      </c>
      <c r="B182" s="19" t="s">
        <v>8</v>
      </c>
      <c r="C182" s="19"/>
      <c r="D182" s="20">
        <f>D183/$D$160*100</f>
        <v>0</v>
      </c>
    </row>
    <row r="183" spans="1:4" s="14" customFormat="1" x14ac:dyDescent="0.3">
      <c r="A183" s="19" t="s">
        <v>559</v>
      </c>
      <c r="B183" s="19"/>
      <c r="C183" s="19"/>
      <c r="D183" s="20">
        <v>0</v>
      </c>
    </row>
    <row r="184" spans="1:4" s="14" customFormat="1" x14ac:dyDescent="0.3">
      <c r="A184" s="19" t="s">
        <v>56</v>
      </c>
      <c r="B184" s="19" t="s">
        <v>8</v>
      </c>
      <c r="C184" s="19"/>
      <c r="D184" s="20">
        <f>D185/$D$160*100</f>
        <v>0</v>
      </c>
    </row>
    <row r="185" spans="1:4" s="14" customFormat="1" x14ac:dyDescent="0.3">
      <c r="A185" s="19" t="s">
        <v>560</v>
      </c>
      <c r="B185" s="19"/>
      <c r="C185" s="19"/>
      <c r="D185" s="20">
        <v>0</v>
      </c>
    </row>
    <row r="186" spans="1:4" s="14" customFormat="1" x14ac:dyDescent="0.3">
      <c r="A186" s="19" t="s">
        <v>57</v>
      </c>
      <c r="B186" s="19" t="s">
        <v>8</v>
      </c>
      <c r="C186" s="19"/>
      <c r="D186" s="20">
        <f>D187/$D$160*100</f>
        <v>58.333333333333336</v>
      </c>
    </row>
    <row r="187" spans="1:4" s="14" customFormat="1" x14ac:dyDescent="0.3">
      <c r="A187" s="19" t="s">
        <v>561</v>
      </c>
      <c r="B187" s="19"/>
      <c r="C187" s="19"/>
      <c r="D187" s="20">
        <v>14</v>
      </c>
    </row>
    <row r="188" spans="1:4" s="48" customFormat="1" ht="37.5" x14ac:dyDescent="0.3">
      <c r="A188" s="15" t="s">
        <v>58</v>
      </c>
      <c r="B188" s="15"/>
      <c r="C188" s="15"/>
      <c r="D188" s="16"/>
    </row>
    <row r="189" spans="1:4" s="14" customFormat="1" ht="93.75" x14ac:dyDescent="0.3">
      <c r="A189" s="18" t="s">
        <v>296</v>
      </c>
      <c r="B189" s="19" t="s">
        <v>8</v>
      </c>
      <c r="C189" s="19"/>
      <c r="D189" s="20">
        <f>D190/D191*100</f>
        <v>100</v>
      </c>
    </row>
    <row r="190" spans="1:4" s="14" customFormat="1" ht="63.75" x14ac:dyDescent="0.3">
      <c r="A190" s="18" t="s">
        <v>562</v>
      </c>
      <c r="B190" s="19"/>
      <c r="C190" s="19"/>
      <c r="D190" s="22">
        <v>2289</v>
      </c>
    </row>
    <row r="191" spans="1:4" s="14" customFormat="1" ht="48.75" x14ac:dyDescent="0.3">
      <c r="A191" s="18" t="s">
        <v>563</v>
      </c>
      <c r="B191" s="19"/>
      <c r="C191" s="19"/>
      <c r="D191" s="22">
        <v>2289</v>
      </c>
    </row>
    <row r="192" spans="1:4" s="48" customFormat="1" ht="56.25" x14ac:dyDescent="0.3">
      <c r="A192" s="17" t="s">
        <v>59</v>
      </c>
      <c r="B192" s="15"/>
      <c r="C192" s="15"/>
      <c r="D192" s="16"/>
    </row>
    <row r="193" spans="1:4" s="14" customFormat="1" ht="78.75" customHeight="1" x14ac:dyDescent="0.3">
      <c r="A193" s="18" t="s">
        <v>60</v>
      </c>
      <c r="B193" s="19"/>
      <c r="C193" s="19"/>
      <c r="D193" s="22" t="s">
        <v>310</v>
      </c>
    </row>
    <row r="194" spans="1:4" s="14" customFormat="1" ht="24" customHeight="1" x14ac:dyDescent="0.3">
      <c r="A194" s="18" t="s">
        <v>564</v>
      </c>
      <c r="B194" s="19"/>
      <c r="C194" s="19"/>
      <c r="D194" s="22"/>
    </row>
    <row r="195" spans="1:4" s="14" customFormat="1" ht="30.75" customHeight="1" x14ac:dyDescent="0.3">
      <c r="A195" s="18" t="s">
        <v>565</v>
      </c>
      <c r="B195" s="19"/>
      <c r="C195" s="19"/>
      <c r="D195" s="22">
        <v>8</v>
      </c>
    </row>
    <row r="196" spans="1:4" s="14" customFormat="1" ht="49.5" customHeight="1" x14ac:dyDescent="0.3">
      <c r="A196" s="18" t="s">
        <v>566</v>
      </c>
      <c r="B196" s="19"/>
      <c r="C196" s="19"/>
      <c r="D196" s="22">
        <v>8</v>
      </c>
    </row>
    <row r="197" spans="1:4" s="14" customFormat="1" x14ac:dyDescent="0.3">
      <c r="A197" s="19" t="s">
        <v>61</v>
      </c>
      <c r="B197" s="19" t="s">
        <v>8</v>
      </c>
      <c r="C197" s="19"/>
      <c r="D197" s="22">
        <f>D198/D195*100</f>
        <v>75</v>
      </c>
    </row>
    <row r="198" spans="1:4" s="14" customFormat="1" x14ac:dyDescent="0.3">
      <c r="A198" s="19" t="s">
        <v>567</v>
      </c>
      <c r="B198" s="19"/>
      <c r="C198" s="19"/>
      <c r="D198" s="22">
        <v>6</v>
      </c>
    </row>
    <row r="199" spans="1:4" s="14" customFormat="1" ht="37.5" x14ac:dyDescent="0.3">
      <c r="A199" s="19" t="s">
        <v>62</v>
      </c>
      <c r="B199" s="19" t="s">
        <v>8</v>
      </c>
      <c r="C199" s="19"/>
      <c r="D199" s="22">
        <v>0</v>
      </c>
    </row>
    <row r="200" spans="1:4" s="14" customFormat="1" ht="33.75" x14ac:dyDescent="0.3">
      <c r="A200" s="19" t="s">
        <v>568</v>
      </c>
      <c r="B200" s="19"/>
      <c r="C200" s="19"/>
      <c r="D200" s="22">
        <v>0</v>
      </c>
    </row>
    <row r="201" spans="1:4" s="14" customFormat="1" x14ac:dyDescent="0.3">
      <c r="A201" s="19" t="s">
        <v>63</v>
      </c>
      <c r="B201" s="19" t="s">
        <v>8</v>
      </c>
      <c r="C201" s="19"/>
      <c r="D201" s="22">
        <v>0</v>
      </c>
    </row>
    <row r="202" spans="1:4" s="14" customFormat="1" x14ac:dyDescent="0.3">
      <c r="A202" s="19" t="s">
        <v>569</v>
      </c>
      <c r="B202" s="19"/>
      <c r="C202" s="19"/>
      <c r="D202" s="22">
        <v>0</v>
      </c>
    </row>
    <row r="203" spans="1:4" s="14" customFormat="1" ht="56.25" x14ac:dyDescent="0.3">
      <c r="A203" s="18" t="s">
        <v>64</v>
      </c>
      <c r="B203" s="19" t="s">
        <v>8</v>
      </c>
      <c r="C203" s="19"/>
      <c r="D203" s="22">
        <f>D204/D195*100</f>
        <v>25</v>
      </c>
    </row>
    <row r="204" spans="1:4" s="14" customFormat="1" ht="48.75" x14ac:dyDescent="0.3">
      <c r="A204" s="18" t="s">
        <v>570</v>
      </c>
      <c r="B204" s="19"/>
      <c r="C204" s="19"/>
      <c r="D204" s="22">
        <v>2</v>
      </c>
    </row>
    <row r="205" spans="1:4" s="14" customFormat="1" ht="37.5" x14ac:dyDescent="0.3">
      <c r="A205" s="18" t="s">
        <v>65</v>
      </c>
      <c r="B205" s="19" t="s">
        <v>8</v>
      </c>
      <c r="C205" s="19"/>
      <c r="D205" s="22">
        <v>0</v>
      </c>
    </row>
    <row r="206" spans="1:4" s="14" customFormat="1" ht="33.75" x14ac:dyDescent="0.3">
      <c r="A206" s="18" t="s">
        <v>571</v>
      </c>
      <c r="B206" s="19"/>
      <c r="C206" s="19"/>
      <c r="D206" s="22">
        <v>0</v>
      </c>
    </row>
    <row r="207" spans="1:4" s="14" customFormat="1" ht="56.25" x14ac:dyDescent="0.3">
      <c r="A207" s="18" t="s">
        <v>66</v>
      </c>
      <c r="B207" s="19" t="s">
        <v>8</v>
      </c>
      <c r="C207" s="19"/>
      <c r="D207" s="22">
        <v>0</v>
      </c>
    </row>
    <row r="208" spans="1:4" s="14" customFormat="1" ht="48.75" x14ac:dyDescent="0.3">
      <c r="A208" s="18" t="s">
        <v>572</v>
      </c>
      <c r="B208" s="27"/>
      <c r="C208" s="19"/>
      <c r="D208" s="22">
        <f>D209+D210+D211+D212</f>
        <v>0</v>
      </c>
    </row>
    <row r="209" spans="1:4" s="14" customFormat="1" ht="60" customHeight="1" x14ac:dyDescent="0.3">
      <c r="A209" s="19" t="s">
        <v>573</v>
      </c>
      <c r="B209" s="27"/>
      <c r="C209" s="19"/>
      <c r="D209" s="22"/>
    </row>
    <row r="210" spans="1:4" s="14" customFormat="1" ht="48.75" x14ac:dyDescent="0.3">
      <c r="A210" s="19" t="s">
        <v>574</v>
      </c>
      <c r="B210" s="27"/>
      <c r="C210" s="19"/>
      <c r="D210" s="22"/>
    </row>
    <row r="211" spans="1:4" s="14" customFormat="1" ht="48.75" x14ac:dyDescent="0.3">
      <c r="A211" s="19" t="s">
        <v>575</v>
      </c>
      <c r="B211" s="27"/>
      <c r="C211" s="19"/>
      <c r="D211" s="22"/>
    </row>
    <row r="212" spans="1:4" s="14" customFormat="1" ht="33.75" x14ac:dyDescent="0.3">
      <c r="A212" s="19" t="s">
        <v>576</v>
      </c>
      <c r="B212" s="27"/>
      <c r="C212" s="19"/>
      <c r="D212" s="22"/>
    </row>
    <row r="213" spans="1:4" s="48" customFormat="1" ht="37.5" x14ac:dyDescent="0.3">
      <c r="A213" s="68" t="s">
        <v>67</v>
      </c>
      <c r="B213" s="15"/>
      <c r="C213" s="15"/>
      <c r="D213" s="22"/>
    </row>
    <row r="214" spans="1:4" s="14" customFormat="1" ht="75" x14ac:dyDescent="0.3">
      <c r="A214" s="18" t="s">
        <v>68</v>
      </c>
      <c r="B214" s="19" t="s">
        <v>69</v>
      </c>
      <c r="C214" s="19"/>
      <c r="D214" s="25" t="s">
        <v>310</v>
      </c>
    </row>
    <row r="215" spans="1:4" s="14" customFormat="1" x14ac:dyDescent="0.3">
      <c r="A215" s="18" t="s">
        <v>577</v>
      </c>
      <c r="B215" s="19"/>
      <c r="C215" s="19"/>
      <c r="D215" s="20"/>
    </row>
    <row r="216" spans="1:4" s="14" customFormat="1" x14ac:dyDescent="0.3">
      <c r="A216" s="18" t="s">
        <v>578</v>
      </c>
      <c r="B216" s="19"/>
      <c r="C216" s="19"/>
      <c r="D216" s="25"/>
    </row>
    <row r="217" spans="1:4" s="14" customFormat="1" ht="48.75" x14ac:dyDescent="0.3">
      <c r="A217" s="18" t="s">
        <v>579</v>
      </c>
      <c r="B217" s="19"/>
      <c r="C217" s="19"/>
      <c r="D217" s="22"/>
    </row>
    <row r="218" spans="1:4" s="48" customFormat="1" ht="37.5" x14ac:dyDescent="0.3">
      <c r="A218" s="15" t="s">
        <v>70</v>
      </c>
      <c r="B218" s="15"/>
      <c r="C218" s="15"/>
      <c r="D218" s="16"/>
    </row>
    <row r="219" spans="1:4" s="14" customFormat="1" ht="56.25" x14ac:dyDescent="0.3">
      <c r="A219" s="18" t="s">
        <v>71</v>
      </c>
      <c r="B219" s="19" t="s">
        <v>8</v>
      </c>
      <c r="C219" s="19"/>
      <c r="D219" s="22" t="s">
        <v>310</v>
      </c>
    </row>
    <row r="220" spans="1:4" s="14" customFormat="1" x14ac:dyDescent="0.3">
      <c r="A220" s="18" t="s">
        <v>580</v>
      </c>
      <c r="B220" s="19"/>
      <c r="C220" s="19"/>
      <c r="D220" s="22">
        <v>0</v>
      </c>
    </row>
    <row r="221" spans="1:4" s="14" customFormat="1" ht="33.75" x14ac:dyDescent="0.3">
      <c r="A221" s="18" t="s">
        <v>581</v>
      </c>
      <c r="B221" s="19"/>
      <c r="C221" s="19"/>
      <c r="D221" s="22">
        <v>0</v>
      </c>
    </row>
    <row r="222" spans="1:4" s="14" customFormat="1" ht="33.75" x14ac:dyDescent="0.3">
      <c r="A222" s="18" t="s">
        <v>582</v>
      </c>
      <c r="B222" s="19"/>
      <c r="C222" s="19"/>
      <c r="D222" s="22">
        <v>7</v>
      </c>
    </row>
    <row r="223" spans="1:4" s="14" customFormat="1" ht="56.25" x14ac:dyDescent="0.3">
      <c r="A223" s="18" t="s">
        <v>72</v>
      </c>
      <c r="B223" s="19" t="s">
        <v>8</v>
      </c>
      <c r="C223" s="19"/>
      <c r="D223" s="22" t="s">
        <v>310</v>
      </c>
    </row>
    <row r="224" spans="1:4" s="14" customFormat="1" x14ac:dyDescent="0.3">
      <c r="A224" s="18" t="s">
        <v>297</v>
      </c>
      <c r="B224" s="19"/>
      <c r="C224" s="19"/>
      <c r="D224" s="22">
        <v>0</v>
      </c>
    </row>
    <row r="225" spans="1:4" s="14" customFormat="1" ht="33.75" x14ac:dyDescent="0.3">
      <c r="A225" s="18" t="s">
        <v>583</v>
      </c>
      <c r="B225" s="19"/>
      <c r="C225" s="19"/>
      <c r="D225" s="22">
        <v>0</v>
      </c>
    </row>
    <row r="226" spans="1:4" s="14" customFormat="1" ht="33.75" x14ac:dyDescent="0.3">
      <c r="A226" s="18" t="s">
        <v>582</v>
      </c>
      <c r="B226" s="19"/>
      <c r="C226" s="19"/>
      <c r="D226" s="22">
        <v>7</v>
      </c>
    </row>
    <row r="227" spans="1:4" s="49" customFormat="1" ht="37.5" x14ac:dyDescent="0.3">
      <c r="A227" s="62" t="s">
        <v>274</v>
      </c>
      <c r="B227" s="15"/>
      <c r="C227" s="15"/>
      <c r="D227" s="16"/>
    </row>
    <row r="228" spans="1:4" s="49" customFormat="1" ht="75" customHeight="1" x14ac:dyDescent="0.3">
      <c r="A228" s="17" t="s">
        <v>73</v>
      </c>
      <c r="B228" s="15"/>
      <c r="C228" s="15"/>
      <c r="D228" s="16"/>
    </row>
    <row r="229" spans="1:4" s="50" customFormat="1" ht="93.75" x14ac:dyDescent="0.3">
      <c r="A229" s="18" t="s">
        <v>74</v>
      </c>
      <c r="B229" s="19" t="s">
        <v>8</v>
      </c>
      <c r="C229" s="19"/>
      <c r="D229" s="20" t="s">
        <v>310</v>
      </c>
    </row>
    <row r="230" spans="1:4" s="50" customFormat="1" x14ac:dyDescent="0.3">
      <c r="A230" s="18" t="s">
        <v>298</v>
      </c>
      <c r="B230" s="19"/>
      <c r="C230" s="19"/>
      <c r="D230" s="20">
        <f>D231/D232*100</f>
        <v>90.134664850960817</v>
      </c>
    </row>
    <row r="231" spans="1:4" s="50" customFormat="1" x14ac:dyDescent="0.3">
      <c r="A231" s="18" t="s">
        <v>313</v>
      </c>
      <c r="B231" s="19"/>
      <c r="C231" s="19"/>
      <c r="D231" s="21">
        <v>5957</v>
      </c>
    </row>
    <row r="232" spans="1:4" s="50" customFormat="1" ht="33.75" x14ac:dyDescent="0.3">
      <c r="A232" s="18" t="s">
        <v>314</v>
      </c>
      <c r="B232" s="19"/>
      <c r="C232" s="19"/>
      <c r="D232" s="21">
        <v>6609</v>
      </c>
    </row>
    <row r="233" spans="1:4" s="50" customFormat="1" ht="112.5" x14ac:dyDescent="0.3">
      <c r="A233" s="18" t="s">
        <v>75</v>
      </c>
      <c r="B233" s="19" t="s">
        <v>8</v>
      </c>
      <c r="C233" s="19"/>
      <c r="D233" s="22" t="s">
        <v>310</v>
      </c>
    </row>
    <row r="234" spans="1:4" s="50" customFormat="1" x14ac:dyDescent="0.3">
      <c r="A234" s="18" t="s">
        <v>299</v>
      </c>
      <c r="B234" s="19"/>
      <c r="C234" s="19"/>
      <c r="D234" s="22">
        <f>(D235/D236)*100</f>
        <v>100</v>
      </c>
    </row>
    <row r="235" spans="1:4" s="50" customFormat="1" ht="108.75" x14ac:dyDescent="0.3">
      <c r="A235" s="18" t="s">
        <v>315</v>
      </c>
      <c r="B235" s="19"/>
      <c r="C235" s="19"/>
      <c r="D235" s="22">
        <v>5950</v>
      </c>
    </row>
    <row r="236" spans="1:4" s="50" customFormat="1" ht="48.75" x14ac:dyDescent="0.3">
      <c r="A236" s="18" t="s">
        <v>316</v>
      </c>
      <c r="B236" s="19"/>
      <c r="C236" s="19"/>
      <c r="D236" s="21">
        <v>5950</v>
      </c>
    </row>
    <row r="237" spans="1:4" s="50" customFormat="1" ht="75" x14ac:dyDescent="0.3">
      <c r="A237" s="19" t="s">
        <v>300</v>
      </c>
      <c r="B237" s="19" t="s">
        <v>8</v>
      </c>
      <c r="C237" s="19"/>
      <c r="D237" s="20" t="s">
        <v>310</v>
      </c>
    </row>
    <row r="238" spans="1:4" s="50" customFormat="1" x14ac:dyDescent="0.3">
      <c r="A238" s="18" t="s">
        <v>301</v>
      </c>
      <c r="B238" s="19"/>
      <c r="C238" s="19"/>
      <c r="D238" s="20">
        <f>(D239/D240)*100</f>
        <v>44.539614561027832</v>
      </c>
    </row>
    <row r="239" spans="1:4" s="50" customFormat="1" ht="63.75" x14ac:dyDescent="0.3">
      <c r="A239" s="18" t="s">
        <v>317</v>
      </c>
      <c r="B239" s="19"/>
      <c r="C239" s="19"/>
      <c r="D239" s="22">
        <v>208</v>
      </c>
    </row>
    <row r="240" spans="1:4" s="50" customFormat="1" ht="33.75" x14ac:dyDescent="0.3">
      <c r="A240" s="18" t="s">
        <v>318</v>
      </c>
      <c r="B240" s="19"/>
      <c r="C240" s="19"/>
      <c r="D240" s="22">
        <v>467</v>
      </c>
    </row>
    <row r="241" spans="1:4" s="50" customFormat="1" x14ac:dyDescent="0.3">
      <c r="A241" s="19" t="s">
        <v>76</v>
      </c>
      <c r="B241" s="19"/>
      <c r="C241" s="19"/>
      <c r="D241" s="22"/>
    </row>
    <row r="242" spans="1:4" s="50" customFormat="1" x14ac:dyDescent="0.3">
      <c r="A242" s="19" t="s">
        <v>319</v>
      </c>
      <c r="B242" s="19"/>
      <c r="C242" s="19"/>
      <c r="D242" s="20">
        <f>D243/D244</f>
        <v>25.965065502183407</v>
      </c>
    </row>
    <row r="243" spans="1:4" s="50" customFormat="1" ht="31.5" x14ac:dyDescent="0.3">
      <c r="A243" s="19" t="s">
        <v>320</v>
      </c>
      <c r="B243" s="19"/>
      <c r="C243" s="19"/>
      <c r="D243" s="21">
        <v>5946</v>
      </c>
    </row>
    <row r="244" spans="1:4" s="50" customFormat="1" ht="31.5" x14ac:dyDescent="0.3">
      <c r="A244" s="19" t="s">
        <v>321</v>
      </c>
      <c r="B244" s="19"/>
      <c r="C244" s="19"/>
      <c r="D244" s="21">
        <v>229</v>
      </c>
    </row>
    <row r="245" spans="1:4" s="50" customFormat="1" x14ac:dyDescent="0.3">
      <c r="A245" s="19" t="s">
        <v>77</v>
      </c>
      <c r="B245" s="19" t="s">
        <v>14</v>
      </c>
      <c r="C245" s="19"/>
      <c r="D245" s="20">
        <f>D246/D247</f>
        <v>26.714285714285715</v>
      </c>
    </row>
    <row r="246" spans="1:4" s="50" customFormat="1" x14ac:dyDescent="0.3">
      <c r="A246" s="19" t="s">
        <v>322</v>
      </c>
      <c r="B246" s="19"/>
      <c r="C246" s="19"/>
      <c r="D246" s="21">
        <v>2618</v>
      </c>
    </row>
    <row r="247" spans="1:4" s="50" customFormat="1" x14ac:dyDescent="0.3">
      <c r="A247" s="23" t="s">
        <v>302</v>
      </c>
      <c r="B247" s="19"/>
      <c r="C247" s="19"/>
      <c r="D247" s="21">
        <v>98</v>
      </c>
    </row>
    <row r="248" spans="1:4" s="50" customFormat="1" x14ac:dyDescent="0.3">
      <c r="A248" s="19" t="s">
        <v>78</v>
      </c>
      <c r="B248" s="19" t="s">
        <v>14</v>
      </c>
      <c r="C248" s="19"/>
      <c r="D248" s="20">
        <f>D249/D250</f>
        <v>26.768518518518519</v>
      </c>
    </row>
    <row r="249" spans="1:4" s="50" customFormat="1" x14ac:dyDescent="0.3">
      <c r="A249" s="19" t="s">
        <v>323</v>
      </c>
      <c r="B249" s="19"/>
      <c r="C249" s="19"/>
      <c r="D249" s="21">
        <v>2891</v>
      </c>
    </row>
    <row r="250" spans="1:4" s="50" customFormat="1" x14ac:dyDescent="0.3">
      <c r="A250" s="23" t="s">
        <v>302</v>
      </c>
      <c r="B250" s="19"/>
      <c r="C250" s="19"/>
      <c r="D250" s="21">
        <v>108</v>
      </c>
    </row>
    <row r="251" spans="1:4" s="50" customFormat="1" x14ac:dyDescent="0.3">
      <c r="A251" s="19" t="s">
        <v>79</v>
      </c>
      <c r="B251" s="19" t="s">
        <v>14</v>
      </c>
      <c r="C251" s="19"/>
      <c r="D251" s="20">
        <f>D252/D253</f>
        <v>22.05</v>
      </c>
    </row>
    <row r="252" spans="1:4" s="50" customFormat="1" x14ac:dyDescent="0.3">
      <c r="A252" s="19" t="s">
        <v>324</v>
      </c>
      <c r="B252" s="19"/>
      <c r="C252" s="19"/>
      <c r="D252" s="21">
        <v>441</v>
      </c>
    </row>
    <row r="253" spans="1:4" s="50" customFormat="1" x14ac:dyDescent="0.3">
      <c r="A253" s="23" t="s">
        <v>302</v>
      </c>
      <c r="B253" s="19"/>
      <c r="C253" s="19"/>
      <c r="D253" s="21">
        <v>20</v>
      </c>
    </row>
    <row r="254" spans="1:4" s="50" customFormat="1" ht="56.25" x14ac:dyDescent="0.3">
      <c r="A254" s="18" t="s">
        <v>80</v>
      </c>
      <c r="B254" s="19" t="s">
        <v>8</v>
      </c>
      <c r="C254" s="19"/>
      <c r="D254" s="22">
        <f>D256/D257*100</f>
        <v>100</v>
      </c>
    </row>
    <row r="255" spans="1:4" s="50" customFormat="1" x14ac:dyDescent="0.3">
      <c r="A255" s="18" t="s">
        <v>303</v>
      </c>
      <c r="B255" s="19"/>
      <c r="C255" s="19"/>
      <c r="D255" s="22"/>
    </row>
    <row r="256" spans="1:4" s="50" customFormat="1" ht="33.75" x14ac:dyDescent="0.3">
      <c r="A256" s="18" t="s">
        <v>472</v>
      </c>
      <c r="B256" s="19"/>
      <c r="C256" s="19"/>
      <c r="D256" s="22">
        <v>76</v>
      </c>
    </row>
    <row r="257" spans="1:4" s="50" customFormat="1" ht="33.75" x14ac:dyDescent="0.3">
      <c r="A257" s="18" t="s">
        <v>473</v>
      </c>
      <c r="B257" s="19"/>
      <c r="C257" s="19"/>
      <c r="D257" s="22">
        <v>76</v>
      </c>
    </row>
    <row r="258" spans="1:4" s="50" customFormat="1" ht="112.5" x14ac:dyDescent="0.3">
      <c r="A258" s="24" t="s">
        <v>81</v>
      </c>
      <c r="B258" s="19" t="s">
        <v>8</v>
      </c>
      <c r="C258" s="19"/>
      <c r="D258" s="22" t="s">
        <v>310</v>
      </c>
    </row>
    <row r="259" spans="1:4" s="50" customFormat="1" x14ac:dyDescent="0.3">
      <c r="A259" s="24" t="s">
        <v>304</v>
      </c>
      <c r="B259" s="19"/>
      <c r="C259" s="19"/>
      <c r="D259" s="22"/>
    </row>
    <row r="260" spans="1:4" s="50" customFormat="1" ht="63.75" x14ac:dyDescent="0.3">
      <c r="A260" s="24" t="s">
        <v>305</v>
      </c>
      <c r="B260" s="19"/>
      <c r="C260" s="19"/>
      <c r="D260" s="22"/>
    </row>
    <row r="261" spans="1:4" s="50" customFormat="1" ht="44.25" x14ac:dyDescent="0.3">
      <c r="A261" s="24" t="s">
        <v>306</v>
      </c>
      <c r="B261" s="19"/>
      <c r="C261" s="19"/>
      <c r="D261" s="22"/>
    </row>
    <row r="262" spans="1:4" s="49" customFormat="1" ht="93.75" x14ac:dyDescent="0.3">
      <c r="A262" s="17" t="s">
        <v>82</v>
      </c>
      <c r="B262" s="15"/>
      <c r="C262" s="15"/>
      <c r="D262" s="16"/>
    </row>
    <row r="263" spans="1:4" s="50" customFormat="1" ht="75" x14ac:dyDescent="0.3">
      <c r="A263" s="18" t="s">
        <v>83</v>
      </c>
      <c r="B263" s="19" t="s">
        <v>8</v>
      </c>
      <c r="C263" s="19"/>
      <c r="D263" s="20">
        <f>D265/D266*100</f>
        <v>84.807789155615239</v>
      </c>
    </row>
    <row r="264" spans="1:4" s="50" customFormat="1" x14ac:dyDescent="0.3">
      <c r="A264" s="18" t="s">
        <v>325</v>
      </c>
      <c r="B264" s="19"/>
      <c r="C264" s="19"/>
      <c r="D264" s="22"/>
    </row>
    <row r="265" spans="1:4" s="50" customFormat="1" ht="31.5" x14ac:dyDescent="0.3">
      <c r="A265" s="18" t="s">
        <v>326</v>
      </c>
      <c r="B265" s="19"/>
      <c r="C265" s="19"/>
      <c r="D265" s="21">
        <v>5052</v>
      </c>
    </row>
    <row r="266" spans="1:4" s="50" customFormat="1" ht="31.5" x14ac:dyDescent="0.3">
      <c r="A266" s="18" t="s">
        <v>327</v>
      </c>
      <c r="B266" s="19"/>
      <c r="C266" s="19"/>
      <c r="D266" s="21">
        <v>5957</v>
      </c>
    </row>
    <row r="267" spans="1:4" s="50" customFormat="1" ht="75" x14ac:dyDescent="0.3">
      <c r="A267" s="18" t="s">
        <v>84</v>
      </c>
      <c r="B267" s="19" t="s">
        <v>8</v>
      </c>
      <c r="C267" s="19"/>
      <c r="D267" s="20">
        <f>D269/D270*100</f>
        <v>3.4453781512605044</v>
      </c>
    </row>
    <row r="268" spans="1:4" s="50" customFormat="1" x14ac:dyDescent="0.3">
      <c r="A268" s="18" t="s">
        <v>328</v>
      </c>
      <c r="B268" s="19"/>
      <c r="C268" s="19"/>
      <c r="D268" s="22"/>
    </row>
    <row r="269" spans="1:4" s="50" customFormat="1" ht="44.25" x14ac:dyDescent="0.3">
      <c r="A269" s="18" t="s">
        <v>329</v>
      </c>
      <c r="B269" s="19"/>
      <c r="C269" s="19"/>
      <c r="D269" s="21">
        <v>205</v>
      </c>
    </row>
    <row r="270" spans="1:4" s="50" customFormat="1" ht="31.5" x14ac:dyDescent="0.3">
      <c r="A270" s="18" t="s">
        <v>330</v>
      </c>
      <c r="B270" s="19"/>
      <c r="C270" s="19"/>
      <c r="D270" s="21">
        <v>5950</v>
      </c>
    </row>
    <row r="271" spans="1:4" s="50" customFormat="1" ht="56.25" x14ac:dyDescent="0.3">
      <c r="A271" s="18" t="s">
        <v>85</v>
      </c>
      <c r="B271" s="19" t="s">
        <v>8</v>
      </c>
      <c r="C271" s="19"/>
      <c r="D271" s="20">
        <f>D273/D274*100</f>
        <v>90.702947845804999</v>
      </c>
    </row>
    <row r="272" spans="1:4" s="50" customFormat="1" x14ac:dyDescent="0.3">
      <c r="A272" s="18" t="s">
        <v>331</v>
      </c>
      <c r="B272" s="19"/>
      <c r="C272" s="19"/>
      <c r="D272" s="22"/>
    </row>
    <row r="273" spans="1:4" s="50" customFormat="1" ht="44.25" x14ac:dyDescent="0.3">
      <c r="A273" s="18" t="s">
        <v>332</v>
      </c>
      <c r="B273" s="19"/>
      <c r="C273" s="19"/>
      <c r="D273" s="21">
        <v>400</v>
      </c>
    </row>
    <row r="274" spans="1:4" s="50" customFormat="1" ht="31.5" x14ac:dyDescent="0.3">
      <c r="A274" s="18" t="s">
        <v>333</v>
      </c>
      <c r="B274" s="19"/>
      <c r="C274" s="19"/>
      <c r="D274" s="21">
        <v>441</v>
      </c>
    </row>
    <row r="275" spans="1:4" s="50" customFormat="1" ht="93.75" x14ac:dyDescent="0.3">
      <c r="A275" s="18" t="s">
        <v>86</v>
      </c>
      <c r="B275" s="19" t="s">
        <v>8</v>
      </c>
      <c r="C275" s="19"/>
      <c r="D275" s="22" t="s">
        <v>310</v>
      </c>
    </row>
    <row r="276" spans="1:4" s="50" customFormat="1" x14ac:dyDescent="0.3">
      <c r="A276" s="18" t="s">
        <v>334</v>
      </c>
      <c r="B276" s="19"/>
      <c r="C276" s="19"/>
      <c r="D276" s="25">
        <f>(D277/D278)*100</f>
        <v>0</v>
      </c>
    </row>
    <row r="277" spans="1:4" s="50" customFormat="1" ht="44.25" x14ac:dyDescent="0.3">
      <c r="A277" s="18" t="s">
        <v>335</v>
      </c>
      <c r="B277" s="19"/>
      <c r="C277" s="19"/>
      <c r="D277" s="21">
        <v>0</v>
      </c>
    </row>
    <row r="278" spans="1:4" s="50" customFormat="1" ht="31.5" x14ac:dyDescent="0.3">
      <c r="A278" s="18" t="s">
        <v>336</v>
      </c>
      <c r="B278" s="19"/>
      <c r="C278" s="19"/>
      <c r="D278" s="21">
        <v>5950</v>
      </c>
    </row>
    <row r="279" spans="1:4" s="50" customFormat="1" ht="60.75" customHeight="1" x14ac:dyDescent="0.3">
      <c r="A279" s="18" t="s">
        <v>415</v>
      </c>
      <c r="B279" s="19"/>
      <c r="C279" s="19"/>
      <c r="D279" s="22" t="s">
        <v>310</v>
      </c>
    </row>
    <row r="280" spans="1:4" s="49" customFormat="1" ht="75" x14ac:dyDescent="0.3">
      <c r="A280" s="17" t="s">
        <v>87</v>
      </c>
      <c r="B280" s="15"/>
      <c r="C280" s="15"/>
      <c r="D280" s="16"/>
    </row>
    <row r="281" spans="1:4" s="50" customFormat="1" ht="75" x14ac:dyDescent="0.3">
      <c r="A281" s="18" t="s">
        <v>88</v>
      </c>
      <c r="B281" s="19" t="s">
        <v>14</v>
      </c>
      <c r="C281" s="19"/>
      <c r="D281" s="20">
        <f>D282/(D287+D288)</f>
        <v>17.624260355029588</v>
      </c>
    </row>
    <row r="282" spans="1:4" s="50" customFormat="1" ht="37.5" x14ac:dyDescent="0.3">
      <c r="A282" s="26" t="s">
        <v>337</v>
      </c>
      <c r="B282" s="19"/>
      <c r="C282" s="19"/>
      <c r="D282" s="21">
        <f>D284+(0.25*D285)+(0.1*D286)</f>
        <v>5957</v>
      </c>
    </row>
    <row r="283" spans="1:4" s="50" customFormat="1" ht="44.25" x14ac:dyDescent="0.3">
      <c r="A283" s="18" t="s">
        <v>338</v>
      </c>
      <c r="B283" s="27"/>
      <c r="C283" s="19"/>
      <c r="D283" s="21">
        <v>5957</v>
      </c>
    </row>
    <row r="284" spans="1:4" s="50" customFormat="1" ht="44.25" x14ac:dyDescent="0.3">
      <c r="A284" s="18" t="s">
        <v>339</v>
      </c>
      <c r="B284" s="27"/>
      <c r="C284" s="19"/>
      <c r="D284" s="21">
        <v>5957</v>
      </c>
    </row>
    <row r="285" spans="1:4" s="50" customFormat="1" ht="44.25" x14ac:dyDescent="0.3">
      <c r="A285" s="18" t="s">
        <v>340</v>
      </c>
      <c r="B285" s="27"/>
      <c r="C285" s="19"/>
      <c r="D285" s="21">
        <v>0</v>
      </c>
    </row>
    <row r="286" spans="1:4" s="50" customFormat="1" ht="44.25" x14ac:dyDescent="0.3">
      <c r="A286" s="19" t="s">
        <v>341</v>
      </c>
      <c r="B286" s="27"/>
      <c r="C286" s="19"/>
      <c r="D286" s="21">
        <v>0</v>
      </c>
    </row>
    <row r="287" spans="1:4" s="50" customFormat="1" ht="69.75" x14ac:dyDescent="0.3">
      <c r="A287" s="19" t="s">
        <v>342</v>
      </c>
      <c r="B287" s="27"/>
      <c r="C287" s="19"/>
      <c r="D287" s="21">
        <v>329</v>
      </c>
    </row>
    <row r="288" spans="1:4" s="50" customFormat="1" ht="69.75" x14ac:dyDescent="0.3">
      <c r="A288" s="19" t="s">
        <v>343</v>
      </c>
      <c r="B288" s="27"/>
      <c r="C288" s="19"/>
      <c r="D288" s="25">
        <v>9</v>
      </c>
    </row>
    <row r="289" spans="1:4" s="50" customFormat="1" ht="112.5" x14ac:dyDescent="0.3">
      <c r="A289" s="28" t="s">
        <v>307</v>
      </c>
      <c r="B289" s="19" t="s">
        <v>8</v>
      </c>
      <c r="C289" s="19"/>
      <c r="D289" s="20">
        <f>D291/D292*100</f>
        <v>19.844357976653697</v>
      </c>
    </row>
    <row r="290" spans="1:4" s="50" customFormat="1" x14ac:dyDescent="0.3">
      <c r="A290" s="18" t="s">
        <v>344</v>
      </c>
      <c r="B290" s="19"/>
      <c r="C290" s="19"/>
      <c r="D290" s="22"/>
    </row>
    <row r="291" spans="1:4" s="50" customFormat="1" ht="69.75" x14ac:dyDescent="0.3">
      <c r="A291" s="19" t="s">
        <v>345</v>
      </c>
      <c r="B291" s="19"/>
      <c r="C291" s="19"/>
      <c r="D291" s="22">
        <v>51</v>
      </c>
    </row>
    <row r="292" spans="1:4" s="50" customFormat="1" ht="57" x14ac:dyDescent="0.3">
      <c r="A292" s="19" t="s">
        <v>346</v>
      </c>
      <c r="B292" s="19"/>
      <c r="C292" s="19"/>
      <c r="D292" s="22">
        <v>257</v>
      </c>
    </row>
    <row r="293" spans="1:4" s="50" customFormat="1" ht="112.5" x14ac:dyDescent="0.3">
      <c r="A293" s="28" t="s">
        <v>308</v>
      </c>
      <c r="B293" s="29" t="s">
        <v>8</v>
      </c>
      <c r="C293" s="29"/>
      <c r="D293" s="34" t="s">
        <v>310</v>
      </c>
    </row>
    <row r="294" spans="1:4" s="50" customFormat="1" ht="37.5" x14ac:dyDescent="0.3">
      <c r="A294" s="18" t="s">
        <v>347</v>
      </c>
      <c r="B294" s="19"/>
      <c r="C294" s="19"/>
      <c r="D294" s="25"/>
    </row>
    <row r="295" spans="1:4" s="50" customFormat="1" ht="69.75" x14ac:dyDescent="0.3">
      <c r="A295" s="18" t="s">
        <v>348</v>
      </c>
      <c r="B295" s="19"/>
      <c r="C295" s="19"/>
      <c r="D295" s="25"/>
    </row>
    <row r="296" spans="1:4" s="50" customFormat="1" ht="59.25" x14ac:dyDescent="0.3">
      <c r="A296" s="18" t="s">
        <v>349</v>
      </c>
      <c r="B296" s="19"/>
      <c r="C296" s="19"/>
      <c r="D296" s="25"/>
    </row>
    <row r="297" spans="1:4" s="50" customFormat="1" ht="44.25" x14ac:dyDescent="0.3">
      <c r="A297" s="18" t="s">
        <v>350</v>
      </c>
      <c r="B297" s="19"/>
      <c r="C297" s="19"/>
      <c r="D297" s="25"/>
    </row>
    <row r="298" spans="1:4" s="50" customFormat="1" ht="131.25" x14ac:dyDescent="0.3">
      <c r="A298" s="18" t="s">
        <v>416</v>
      </c>
      <c r="B298" s="19" t="s">
        <v>8</v>
      </c>
      <c r="C298" s="19"/>
      <c r="D298" s="34" t="s">
        <v>310</v>
      </c>
    </row>
    <row r="299" spans="1:4" s="50" customFormat="1" x14ac:dyDescent="0.3">
      <c r="A299" s="18" t="s">
        <v>309</v>
      </c>
      <c r="B299" s="19"/>
      <c r="C299" s="19"/>
      <c r="D299" s="22"/>
    </row>
    <row r="300" spans="1:4" s="50" customFormat="1" ht="82.5" customHeight="1" x14ac:dyDescent="0.3">
      <c r="A300" s="18" t="s">
        <v>417</v>
      </c>
      <c r="B300" s="19"/>
      <c r="C300" s="19"/>
      <c r="D300" s="16"/>
    </row>
    <row r="301" spans="1:4" s="50" customFormat="1" ht="82.5" customHeight="1" x14ac:dyDescent="0.3">
      <c r="A301" s="18" t="s">
        <v>418</v>
      </c>
      <c r="B301" s="19"/>
      <c r="C301" s="19"/>
      <c r="D301" s="16"/>
    </row>
    <row r="302" spans="1:4" s="50" customFormat="1" ht="131.25" x14ac:dyDescent="0.3">
      <c r="A302" s="18" t="s">
        <v>419</v>
      </c>
      <c r="B302" s="19"/>
      <c r="C302" s="19"/>
      <c r="D302" s="22" t="s">
        <v>310</v>
      </c>
    </row>
    <row r="303" spans="1:4" s="50" customFormat="1" x14ac:dyDescent="0.3">
      <c r="A303" s="19" t="s">
        <v>89</v>
      </c>
      <c r="B303" s="19"/>
      <c r="C303" s="19"/>
      <c r="D303" s="22"/>
    </row>
    <row r="304" spans="1:4" s="50" customFormat="1" x14ac:dyDescent="0.3">
      <c r="A304" s="30" t="s">
        <v>90</v>
      </c>
      <c r="B304" s="19" t="s">
        <v>8</v>
      </c>
      <c r="C304" s="19"/>
      <c r="D304" s="22">
        <v>100</v>
      </c>
    </row>
    <row r="305" spans="1:4" s="50" customFormat="1" x14ac:dyDescent="0.3">
      <c r="A305" s="30" t="s">
        <v>91</v>
      </c>
      <c r="B305" s="19" t="s">
        <v>8</v>
      </c>
      <c r="C305" s="19"/>
      <c r="D305" s="22">
        <v>100</v>
      </c>
    </row>
    <row r="306" spans="1:4" s="50" customFormat="1" x14ac:dyDescent="0.3">
      <c r="A306" s="19" t="s">
        <v>92</v>
      </c>
      <c r="B306" s="19"/>
      <c r="C306" s="19"/>
      <c r="D306" s="22"/>
    </row>
    <row r="307" spans="1:4" s="50" customFormat="1" x14ac:dyDescent="0.3">
      <c r="A307" s="30" t="s">
        <v>90</v>
      </c>
      <c r="B307" s="19" t="s">
        <v>8</v>
      </c>
      <c r="C307" s="19"/>
      <c r="D307" s="22">
        <v>100</v>
      </c>
    </row>
    <row r="308" spans="1:4" s="50" customFormat="1" x14ac:dyDescent="0.3">
      <c r="A308" s="30" t="s">
        <v>91</v>
      </c>
      <c r="B308" s="19" t="s">
        <v>8</v>
      </c>
      <c r="C308" s="19"/>
      <c r="D308" s="22">
        <v>100</v>
      </c>
    </row>
    <row r="309" spans="1:4" s="50" customFormat="1" x14ac:dyDescent="0.3">
      <c r="A309" s="19" t="s">
        <v>93</v>
      </c>
      <c r="B309" s="19"/>
      <c r="C309" s="19"/>
      <c r="D309" s="22"/>
    </row>
    <row r="310" spans="1:4" s="50" customFormat="1" x14ac:dyDescent="0.3">
      <c r="A310" s="30" t="s">
        <v>90</v>
      </c>
      <c r="B310" s="19" t="s">
        <v>8</v>
      </c>
      <c r="C310" s="19"/>
      <c r="D310" s="22">
        <v>100</v>
      </c>
    </row>
    <row r="311" spans="1:4" s="50" customFormat="1" x14ac:dyDescent="0.3">
      <c r="A311" s="30" t="s">
        <v>94</v>
      </c>
      <c r="B311" s="19" t="s">
        <v>8</v>
      </c>
      <c r="C311" s="19"/>
      <c r="D311" s="22">
        <v>100</v>
      </c>
    </row>
    <row r="312" spans="1:4" s="50" customFormat="1" x14ac:dyDescent="0.3">
      <c r="A312" s="19" t="s">
        <v>95</v>
      </c>
      <c r="B312" s="19"/>
      <c r="C312" s="19"/>
      <c r="D312" s="22"/>
    </row>
    <row r="313" spans="1:4" s="50" customFormat="1" x14ac:dyDescent="0.3">
      <c r="A313" s="30" t="s">
        <v>90</v>
      </c>
      <c r="B313" s="19" t="s">
        <v>8</v>
      </c>
      <c r="C313" s="19"/>
      <c r="D313" s="22">
        <v>66.7</v>
      </c>
    </row>
    <row r="314" spans="1:4" s="50" customFormat="1" x14ac:dyDescent="0.3">
      <c r="A314" s="30" t="s">
        <v>94</v>
      </c>
      <c r="B314" s="19" t="s">
        <v>8</v>
      </c>
      <c r="C314" s="19"/>
      <c r="D314" s="22">
        <v>66.7</v>
      </c>
    </row>
    <row r="315" spans="1:4" s="49" customFormat="1" ht="75" x14ac:dyDescent="0.3">
      <c r="A315" s="17" t="s">
        <v>96</v>
      </c>
      <c r="B315" s="15"/>
      <c r="C315" s="15"/>
      <c r="D315" s="22"/>
    </row>
    <row r="316" spans="1:4" s="50" customFormat="1" ht="37.5" x14ac:dyDescent="0.3">
      <c r="A316" s="19" t="s">
        <v>97</v>
      </c>
      <c r="B316" s="19" t="s">
        <v>37</v>
      </c>
      <c r="C316" s="19"/>
      <c r="D316" s="20">
        <f>D319/((D320*D323)+D321+D322)</f>
        <v>4.6323685406879829</v>
      </c>
    </row>
    <row r="317" spans="1:4" s="50" customFormat="1" x14ac:dyDescent="0.3">
      <c r="A317" s="19" t="s">
        <v>474</v>
      </c>
      <c r="B317" s="19"/>
      <c r="C317" s="19"/>
      <c r="D317" s="22"/>
    </row>
    <row r="318" spans="1:4" s="50" customFormat="1" x14ac:dyDescent="0.3">
      <c r="A318" s="19" t="s">
        <v>364</v>
      </c>
      <c r="B318" s="19"/>
      <c r="C318" s="19"/>
      <c r="D318" s="22"/>
    </row>
    <row r="319" spans="1:4" s="50" customFormat="1" ht="33.75" x14ac:dyDescent="0.3">
      <c r="A319" s="19" t="s">
        <v>475</v>
      </c>
      <c r="B319" s="19"/>
      <c r="C319" s="19"/>
      <c r="D319" s="21">
        <v>30569</v>
      </c>
    </row>
    <row r="320" spans="1:4" s="50" customFormat="1" ht="33.75" x14ac:dyDescent="0.3">
      <c r="A320" s="19" t="s">
        <v>351</v>
      </c>
      <c r="B320" s="19"/>
      <c r="C320" s="19"/>
      <c r="D320" s="21">
        <v>5958</v>
      </c>
    </row>
    <row r="321" spans="1:4" s="50" customFormat="1" ht="33.75" x14ac:dyDescent="0.3">
      <c r="A321" s="19" t="s">
        <v>352</v>
      </c>
      <c r="B321" s="19"/>
      <c r="C321" s="19"/>
      <c r="D321" s="21">
        <v>0</v>
      </c>
    </row>
    <row r="322" spans="1:4" s="47" customFormat="1" ht="33.75" x14ac:dyDescent="0.3">
      <c r="A322" s="19" t="s">
        <v>353</v>
      </c>
      <c r="B322" s="19"/>
      <c r="C322" s="19"/>
      <c r="D322" s="21">
        <v>641</v>
      </c>
    </row>
    <row r="323" spans="1:4" s="50" customFormat="1" ht="33.75" x14ac:dyDescent="0.3">
      <c r="A323" s="19" t="s">
        <v>354</v>
      </c>
      <c r="B323" s="19"/>
      <c r="C323" s="19"/>
      <c r="D323" s="21">
        <f>(D325+0.25*D326+0.1*D327)/D324</f>
        <v>1</v>
      </c>
    </row>
    <row r="324" spans="1:4" s="50" customFormat="1" ht="48.75" x14ac:dyDescent="0.3">
      <c r="A324" s="19" t="s">
        <v>355</v>
      </c>
      <c r="B324" s="19"/>
      <c r="C324" s="19"/>
      <c r="D324" s="21">
        <v>5957</v>
      </c>
    </row>
    <row r="325" spans="1:4" s="50" customFormat="1" ht="48.75" x14ac:dyDescent="0.3">
      <c r="A325" s="19" t="s">
        <v>356</v>
      </c>
      <c r="B325" s="19"/>
      <c r="C325" s="19"/>
      <c r="D325" s="21">
        <v>5957</v>
      </c>
    </row>
    <row r="326" spans="1:4" s="50" customFormat="1" ht="48.75" x14ac:dyDescent="0.3">
      <c r="A326" s="19" t="s">
        <v>357</v>
      </c>
      <c r="B326" s="19"/>
      <c r="C326" s="19"/>
      <c r="D326" s="21">
        <v>0</v>
      </c>
    </row>
    <row r="327" spans="1:4" s="50" customFormat="1" ht="48.75" x14ac:dyDescent="0.3">
      <c r="A327" s="19" t="s">
        <v>358</v>
      </c>
      <c r="B327" s="19"/>
      <c r="C327" s="19"/>
      <c r="D327" s="21">
        <v>0</v>
      </c>
    </row>
    <row r="328" spans="1:4" s="50" customFormat="1" ht="56.25" x14ac:dyDescent="0.3">
      <c r="A328" s="19" t="s">
        <v>275</v>
      </c>
      <c r="B328" s="19" t="s">
        <v>8</v>
      </c>
      <c r="C328" s="19"/>
      <c r="D328" s="22">
        <f>D330/D331*100</f>
        <v>100</v>
      </c>
    </row>
    <row r="329" spans="1:4" s="50" customFormat="1" x14ac:dyDescent="0.3">
      <c r="A329" s="19" t="s">
        <v>359</v>
      </c>
      <c r="B329" s="19"/>
      <c r="C329" s="19"/>
      <c r="D329" s="22"/>
    </row>
    <row r="330" spans="1:4" s="50" customFormat="1" ht="33.75" x14ac:dyDescent="0.3">
      <c r="A330" s="19" t="s">
        <v>360</v>
      </c>
      <c r="B330" s="19"/>
      <c r="C330" s="19"/>
      <c r="D330" s="22">
        <v>9</v>
      </c>
    </row>
    <row r="331" spans="1:4" s="50" customFormat="1" x14ac:dyDescent="0.3">
      <c r="A331" s="19" t="s">
        <v>361</v>
      </c>
      <c r="B331" s="19"/>
      <c r="C331" s="19"/>
      <c r="D331" s="22">
        <v>9</v>
      </c>
    </row>
    <row r="332" spans="1:4" s="50" customFormat="1" ht="37.5" x14ac:dyDescent="0.3">
      <c r="A332" s="18" t="s">
        <v>98</v>
      </c>
      <c r="B332" s="19"/>
      <c r="C332" s="19"/>
      <c r="D332" s="22"/>
    </row>
    <row r="333" spans="1:4" s="50" customFormat="1" x14ac:dyDescent="0.3">
      <c r="A333" s="19" t="s">
        <v>90</v>
      </c>
      <c r="B333" s="19" t="s">
        <v>41</v>
      </c>
      <c r="C333" s="19"/>
      <c r="D333" s="20">
        <f>(D338/((D341*D342)+D340))*100</f>
        <v>15.229580239430215</v>
      </c>
    </row>
    <row r="334" spans="1:4" s="50" customFormat="1" x14ac:dyDescent="0.3">
      <c r="A334" s="19" t="s">
        <v>99</v>
      </c>
      <c r="B334" s="19" t="s">
        <v>41</v>
      </c>
      <c r="C334" s="19"/>
      <c r="D334" s="20">
        <f>(D339/((D341*D342)+D340))*100</f>
        <v>10.51674496135778</v>
      </c>
    </row>
    <row r="335" spans="1:4" s="50" customFormat="1" x14ac:dyDescent="0.3">
      <c r="A335" s="19" t="s">
        <v>362</v>
      </c>
      <c r="B335" s="19"/>
      <c r="C335" s="19"/>
      <c r="D335" s="22"/>
    </row>
    <row r="336" spans="1:4" s="50" customFormat="1" x14ac:dyDescent="0.3">
      <c r="A336" s="19" t="s">
        <v>363</v>
      </c>
      <c r="B336" s="19"/>
      <c r="C336" s="19"/>
      <c r="D336" s="22"/>
    </row>
    <row r="337" spans="1:4" s="50" customFormat="1" x14ac:dyDescent="0.3">
      <c r="A337" s="19" t="s">
        <v>364</v>
      </c>
      <c r="B337" s="19"/>
      <c r="C337" s="19"/>
      <c r="D337" s="22"/>
    </row>
    <row r="338" spans="1:4" s="50" customFormat="1" x14ac:dyDescent="0.3">
      <c r="A338" s="19" t="s">
        <v>365</v>
      </c>
      <c r="B338" s="19"/>
      <c r="C338" s="19"/>
      <c r="D338" s="21">
        <v>1005</v>
      </c>
    </row>
    <row r="339" spans="1:4" s="50" customFormat="1" ht="31.5" x14ac:dyDescent="0.3">
      <c r="A339" s="19" t="s">
        <v>366</v>
      </c>
      <c r="B339" s="19"/>
      <c r="C339" s="19"/>
      <c r="D339" s="21">
        <v>694</v>
      </c>
    </row>
    <row r="340" spans="1:4" s="50" customFormat="1" ht="31.5" x14ac:dyDescent="0.3">
      <c r="A340" s="19" t="s">
        <v>367</v>
      </c>
      <c r="B340" s="19"/>
      <c r="C340" s="19"/>
      <c r="D340" s="21">
        <v>641</v>
      </c>
    </row>
    <row r="341" spans="1:4" s="50" customFormat="1" x14ac:dyDescent="0.3">
      <c r="A341" s="31" t="s">
        <v>368</v>
      </c>
      <c r="B341" s="19"/>
      <c r="C341" s="19"/>
      <c r="D341" s="21">
        <v>5958</v>
      </c>
    </row>
    <row r="342" spans="1:4" s="50" customFormat="1" ht="27.75" x14ac:dyDescent="0.3">
      <c r="A342" s="41" t="s">
        <v>479</v>
      </c>
      <c r="B342" s="27"/>
      <c r="C342" s="19"/>
      <c r="D342" s="21">
        <f>(D344+0.25*D345+0.1*D346)/D343</f>
        <v>1</v>
      </c>
    </row>
    <row r="343" spans="1:4" s="50" customFormat="1" ht="40.5" x14ac:dyDescent="0.3">
      <c r="A343" s="41" t="s">
        <v>369</v>
      </c>
      <c r="B343" s="27"/>
      <c r="C343" s="19"/>
      <c r="D343" s="21">
        <v>5957</v>
      </c>
    </row>
    <row r="344" spans="1:4" s="50" customFormat="1" ht="40.5" x14ac:dyDescent="0.3">
      <c r="A344" s="42" t="s">
        <v>480</v>
      </c>
      <c r="B344" s="27"/>
      <c r="C344" s="19"/>
      <c r="D344" s="21">
        <v>5957</v>
      </c>
    </row>
    <row r="345" spans="1:4" s="50" customFormat="1" ht="40.5" x14ac:dyDescent="0.3">
      <c r="A345" s="41" t="s">
        <v>481</v>
      </c>
      <c r="B345" s="27"/>
      <c r="C345" s="19"/>
      <c r="D345" s="21">
        <v>0</v>
      </c>
    </row>
    <row r="346" spans="1:4" s="50" customFormat="1" ht="40.5" x14ac:dyDescent="0.3">
      <c r="A346" s="41" t="s">
        <v>482</v>
      </c>
      <c r="B346" s="27"/>
      <c r="C346" s="19"/>
      <c r="D346" s="21">
        <v>0</v>
      </c>
    </row>
    <row r="347" spans="1:4" s="50" customFormat="1" ht="112.5" x14ac:dyDescent="0.3">
      <c r="A347" s="18" t="s">
        <v>100</v>
      </c>
      <c r="B347" s="19" t="s">
        <v>8</v>
      </c>
      <c r="C347" s="19"/>
      <c r="D347" s="22">
        <f>(D349/D350)*100</f>
        <v>100</v>
      </c>
    </row>
    <row r="348" spans="1:4" s="50" customFormat="1" x14ac:dyDescent="0.3">
      <c r="A348" s="18" t="s">
        <v>483</v>
      </c>
      <c r="B348" s="19"/>
      <c r="C348" s="19"/>
      <c r="D348" s="22"/>
    </row>
    <row r="349" spans="1:4" s="50" customFormat="1" ht="78.75" x14ac:dyDescent="0.3">
      <c r="A349" s="18" t="s">
        <v>370</v>
      </c>
      <c r="B349" s="19"/>
      <c r="C349" s="19"/>
      <c r="D349" s="22">
        <v>6</v>
      </c>
    </row>
    <row r="350" spans="1:4" s="50" customFormat="1" ht="33.75" x14ac:dyDescent="0.3">
      <c r="A350" s="18" t="s">
        <v>371</v>
      </c>
      <c r="B350" s="19"/>
      <c r="C350" s="19"/>
      <c r="D350" s="22">
        <v>6</v>
      </c>
    </row>
    <row r="351" spans="1:4" s="50" customFormat="1" ht="56.25" x14ac:dyDescent="0.3">
      <c r="A351" s="18" t="s">
        <v>101</v>
      </c>
      <c r="B351" s="19" t="s">
        <v>8</v>
      </c>
      <c r="C351" s="19"/>
      <c r="D351" s="22">
        <f>D352/D353*100</f>
        <v>100</v>
      </c>
    </row>
    <row r="352" spans="1:4" s="50" customFormat="1" x14ac:dyDescent="0.3">
      <c r="A352" s="18" t="s">
        <v>372</v>
      </c>
      <c r="B352" s="19"/>
      <c r="C352" s="19"/>
      <c r="D352" s="22">
        <v>6</v>
      </c>
    </row>
    <row r="353" spans="1:4" s="50" customFormat="1" x14ac:dyDescent="0.3">
      <c r="A353" s="18" t="s">
        <v>373</v>
      </c>
      <c r="B353" s="19"/>
      <c r="C353" s="19"/>
      <c r="D353" s="22">
        <v>6</v>
      </c>
    </row>
    <row r="354" spans="1:4" s="49" customFormat="1" ht="56.25" x14ac:dyDescent="0.3">
      <c r="A354" s="17" t="s">
        <v>102</v>
      </c>
      <c r="B354" s="15"/>
      <c r="C354" s="15"/>
      <c r="D354" s="16"/>
    </row>
    <row r="355" spans="1:4" s="50" customFormat="1" ht="56.25" x14ac:dyDescent="0.3">
      <c r="A355" s="18" t="s">
        <v>103</v>
      </c>
      <c r="B355" s="19" t="s">
        <v>8</v>
      </c>
      <c r="C355" s="19"/>
      <c r="D355" s="35">
        <f>(D357/D358)*100</f>
        <v>55.555555555555557</v>
      </c>
    </row>
    <row r="356" spans="1:4" s="50" customFormat="1" x14ac:dyDescent="0.3">
      <c r="A356" s="18" t="s">
        <v>374</v>
      </c>
      <c r="B356" s="19"/>
      <c r="C356" s="19"/>
      <c r="D356" s="22"/>
    </row>
    <row r="357" spans="1:4" s="50" customFormat="1" ht="33.75" x14ac:dyDescent="0.3">
      <c r="A357" s="18" t="s">
        <v>375</v>
      </c>
      <c r="B357" s="19"/>
      <c r="C357" s="19"/>
      <c r="D357" s="22">
        <v>5</v>
      </c>
    </row>
    <row r="358" spans="1:4" s="50" customFormat="1" x14ac:dyDescent="0.3">
      <c r="A358" s="18" t="s">
        <v>361</v>
      </c>
      <c r="B358" s="19"/>
      <c r="C358" s="19"/>
      <c r="D358" s="22">
        <v>9</v>
      </c>
    </row>
    <row r="359" spans="1:4" s="50" customFormat="1" ht="93.75" x14ac:dyDescent="0.3">
      <c r="A359" s="18" t="s">
        <v>104</v>
      </c>
      <c r="B359" s="19"/>
      <c r="C359" s="19"/>
      <c r="D359" s="22" t="s">
        <v>310</v>
      </c>
    </row>
    <row r="360" spans="1:4" s="50" customFormat="1" ht="37.5" x14ac:dyDescent="0.3">
      <c r="A360" s="19" t="s">
        <v>105</v>
      </c>
      <c r="B360" s="19" t="s">
        <v>8</v>
      </c>
      <c r="C360" s="19"/>
      <c r="D360" s="22">
        <v>0</v>
      </c>
    </row>
    <row r="361" spans="1:4" s="50" customFormat="1" x14ac:dyDescent="0.3">
      <c r="A361" s="19" t="s">
        <v>106</v>
      </c>
      <c r="B361" s="19" t="s">
        <v>8</v>
      </c>
      <c r="C361" s="19"/>
      <c r="D361" s="22">
        <v>0</v>
      </c>
    </row>
    <row r="362" spans="1:4" s="50" customFormat="1" ht="56.25" x14ac:dyDescent="0.3">
      <c r="A362" s="19" t="s">
        <v>107</v>
      </c>
      <c r="B362" s="19" t="s">
        <v>8</v>
      </c>
      <c r="C362" s="19"/>
      <c r="D362" s="20">
        <f>D371/D368*100</f>
        <v>3.2558139534883721</v>
      </c>
    </row>
    <row r="363" spans="1:4" s="50" customFormat="1" x14ac:dyDescent="0.3">
      <c r="A363" s="19" t="s">
        <v>106</v>
      </c>
      <c r="B363" s="19" t="s">
        <v>8</v>
      </c>
      <c r="C363" s="19"/>
      <c r="D363" s="20">
        <f>3/D368*100</f>
        <v>1.3953488372093024</v>
      </c>
    </row>
    <row r="364" spans="1:4" s="50" customFormat="1" x14ac:dyDescent="0.3">
      <c r="A364" s="19" t="s">
        <v>108</v>
      </c>
      <c r="B364" s="19" t="s">
        <v>8</v>
      </c>
      <c r="C364" s="19"/>
      <c r="D364" s="20">
        <f>D372/D368*100</f>
        <v>72.558139534883722</v>
      </c>
    </row>
    <row r="365" spans="1:4" s="50" customFormat="1" x14ac:dyDescent="0.3">
      <c r="A365" s="19" t="s">
        <v>106</v>
      </c>
      <c r="B365" s="19" t="s">
        <v>8</v>
      </c>
      <c r="C365" s="19"/>
      <c r="D365" s="20">
        <f>(D369/D368)*100</f>
        <v>28.837209302325583</v>
      </c>
    </row>
    <row r="366" spans="1:4" s="50" customFormat="1" ht="26.25" x14ac:dyDescent="0.3">
      <c r="A366" s="19" t="s">
        <v>376</v>
      </c>
      <c r="B366" s="19"/>
      <c r="C366" s="19"/>
      <c r="D366" s="22"/>
    </row>
    <row r="367" spans="1:4" s="50" customFormat="1" x14ac:dyDescent="0.3">
      <c r="A367" s="19" t="s">
        <v>377</v>
      </c>
      <c r="B367" s="19"/>
      <c r="C367" s="19"/>
      <c r="D367" s="20">
        <f>(D369/D368)*100</f>
        <v>28.837209302325583</v>
      </c>
    </row>
    <row r="368" spans="1:4" s="50" customFormat="1" ht="63.75" x14ac:dyDescent="0.3">
      <c r="A368" s="19" t="s">
        <v>378</v>
      </c>
      <c r="B368" s="19"/>
      <c r="C368" s="19"/>
      <c r="D368" s="22">
        <v>215</v>
      </c>
    </row>
    <row r="369" spans="1:4" s="50" customFormat="1" ht="63.75" x14ac:dyDescent="0.3">
      <c r="A369" s="19" t="s">
        <v>379</v>
      </c>
      <c r="B369" s="19"/>
      <c r="C369" s="19"/>
      <c r="D369" s="22">
        <v>62</v>
      </c>
    </row>
    <row r="370" spans="1:4" s="50" customFormat="1" ht="63.75" x14ac:dyDescent="0.3">
      <c r="A370" s="19" t="s">
        <v>380</v>
      </c>
      <c r="B370" s="19"/>
      <c r="C370" s="19"/>
      <c r="D370" s="22">
        <v>0</v>
      </c>
    </row>
    <row r="371" spans="1:4" s="50" customFormat="1" ht="63.75" x14ac:dyDescent="0.3">
      <c r="A371" s="19" t="s">
        <v>381</v>
      </c>
      <c r="B371" s="19"/>
      <c r="C371" s="19"/>
      <c r="D371" s="22">
        <v>7</v>
      </c>
    </row>
    <row r="372" spans="1:4" s="50" customFormat="1" ht="48.75" x14ac:dyDescent="0.3">
      <c r="A372" s="19" t="s">
        <v>382</v>
      </c>
      <c r="B372" s="19"/>
      <c r="C372" s="19"/>
      <c r="D372" s="22">
        <v>156</v>
      </c>
    </row>
    <row r="373" spans="1:4" s="50" customFormat="1" ht="48.75" x14ac:dyDescent="0.3">
      <c r="A373" s="19" t="s">
        <v>383</v>
      </c>
      <c r="B373" s="19"/>
      <c r="C373" s="19"/>
      <c r="D373" s="22">
        <v>215</v>
      </c>
    </row>
    <row r="374" spans="1:4" s="50" customFormat="1" ht="93.75" x14ac:dyDescent="0.3">
      <c r="A374" s="18" t="s">
        <v>109</v>
      </c>
      <c r="B374" s="19" t="s">
        <v>8</v>
      </c>
      <c r="C374" s="19"/>
      <c r="D374" s="22" t="s">
        <v>310</v>
      </c>
    </row>
    <row r="375" spans="1:4" s="50" customFormat="1" ht="112.5" x14ac:dyDescent="0.3">
      <c r="A375" s="18" t="s">
        <v>110</v>
      </c>
      <c r="B375" s="19" t="s">
        <v>8</v>
      </c>
      <c r="C375" s="19"/>
      <c r="D375" s="22" t="s">
        <v>310</v>
      </c>
    </row>
    <row r="376" spans="1:4" s="50" customFormat="1" ht="56.25" x14ac:dyDescent="0.3">
      <c r="A376" s="18" t="s">
        <v>111</v>
      </c>
      <c r="B376" s="19"/>
      <c r="C376" s="19"/>
      <c r="D376" s="22" t="s">
        <v>310</v>
      </c>
    </row>
    <row r="377" spans="1:4" s="50" customFormat="1" x14ac:dyDescent="0.3">
      <c r="A377" s="18" t="s">
        <v>476</v>
      </c>
      <c r="B377" s="19"/>
      <c r="C377" s="19"/>
      <c r="D377" s="22"/>
    </row>
    <row r="378" spans="1:4" s="50" customFormat="1" x14ac:dyDescent="0.3">
      <c r="A378" s="19" t="s">
        <v>90</v>
      </c>
      <c r="B378" s="19" t="s">
        <v>8</v>
      </c>
      <c r="C378" s="19"/>
      <c r="D378" s="20"/>
    </row>
    <row r="379" spans="1:4" s="50" customFormat="1" ht="33.75" x14ac:dyDescent="0.3">
      <c r="A379" s="19" t="s">
        <v>477</v>
      </c>
      <c r="B379" s="19"/>
      <c r="C379" s="19"/>
      <c r="D379" s="22"/>
    </row>
    <row r="380" spans="1:4" s="50" customFormat="1" x14ac:dyDescent="0.3">
      <c r="A380" s="19" t="s">
        <v>478</v>
      </c>
      <c r="B380" s="19"/>
      <c r="C380" s="19"/>
      <c r="D380" s="22"/>
    </row>
    <row r="381" spans="1:4" s="50" customFormat="1" x14ac:dyDescent="0.3">
      <c r="A381" s="19" t="s">
        <v>30</v>
      </c>
      <c r="B381" s="19" t="s">
        <v>8</v>
      </c>
      <c r="C381" s="19"/>
      <c r="D381" s="20"/>
    </row>
    <row r="382" spans="1:4" s="50" customFormat="1" ht="33.75" x14ac:dyDescent="0.3">
      <c r="A382" s="19" t="s">
        <v>477</v>
      </c>
      <c r="B382" s="19"/>
      <c r="C382" s="19"/>
      <c r="D382" s="22"/>
    </row>
    <row r="383" spans="1:4" s="50" customFormat="1" x14ac:dyDescent="0.3">
      <c r="A383" s="19" t="s">
        <v>478</v>
      </c>
      <c r="B383" s="19"/>
      <c r="C383" s="19"/>
      <c r="D383" s="22"/>
    </row>
    <row r="384" spans="1:4" s="50" customFormat="1" x14ac:dyDescent="0.3">
      <c r="A384" s="19" t="s">
        <v>31</v>
      </c>
      <c r="B384" s="19" t="s">
        <v>8</v>
      </c>
      <c r="C384" s="19"/>
      <c r="D384" s="20"/>
    </row>
    <row r="385" spans="1:4" s="50" customFormat="1" ht="33.75" x14ac:dyDescent="0.3">
      <c r="A385" s="19" t="s">
        <v>477</v>
      </c>
      <c r="B385" s="19"/>
      <c r="C385" s="19"/>
      <c r="D385" s="22"/>
    </row>
    <row r="386" spans="1:4" s="50" customFormat="1" x14ac:dyDescent="0.3">
      <c r="A386" s="19" t="s">
        <v>478</v>
      </c>
      <c r="B386" s="19"/>
      <c r="C386" s="19"/>
      <c r="D386" s="22"/>
    </row>
    <row r="387" spans="1:4" s="50" customFormat="1" x14ac:dyDescent="0.3">
      <c r="A387" s="19" t="s">
        <v>29</v>
      </c>
      <c r="B387" s="19" t="s">
        <v>8</v>
      </c>
      <c r="C387" s="19"/>
      <c r="D387" s="25"/>
    </row>
    <row r="388" spans="1:4" s="50" customFormat="1" ht="33.75" x14ac:dyDescent="0.3">
      <c r="A388" s="19" t="s">
        <v>477</v>
      </c>
      <c r="B388" s="19"/>
      <c r="C388" s="19"/>
      <c r="D388" s="22"/>
    </row>
    <row r="389" spans="1:4" s="50" customFormat="1" x14ac:dyDescent="0.3">
      <c r="A389" s="19" t="s">
        <v>478</v>
      </c>
      <c r="B389" s="19"/>
      <c r="C389" s="19"/>
      <c r="D389" s="22"/>
    </row>
    <row r="390" spans="1:4" s="50" customFormat="1" x14ac:dyDescent="0.3">
      <c r="A390" s="19" t="s">
        <v>32</v>
      </c>
      <c r="B390" s="19" t="s">
        <v>8</v>
      </c>
      <c r="C390" s="19"/>
      <c r="D390" s="20"/>
    </row>
    <row r="391" spans="1:4" s="50" customFormat="1" ht="33.75" x14ac:dyDescent="0.3">
      <c r="A391" s="19" t="s">
        <v>477</v>
      </c>
      <c r="B391" s="19"/>
      <c r="C391" s="19"/>
      <c r="D391" s="22"/>
    </row>
    <row r="392" spans="1:4" s="50" customFormat="1" x14ac:dyDescent="0.3">
      <c r="A392" s="19" t="s">
        <v>478</v>
      </c>
      <c r="B392" s="19"/>
      <c r="C392" s="19"/>
      <c r="D392" s="22"/>
    </row>
    <row r="393" spans="1:4" s="50" customFormat="1" x14ac:dyDescent="0.3">
      <c r="A393" s="19" t="s">
        <v>112</v>
      </c>
      <c r="B393" s="19" t="s">
        <v>8</v>
      </c>
      <c r="C393" s="19"/>
      <c r="D393" s="20"/>
    </row>
    <row r="394" spans="1:4" s="50" customFormat="1" ht="33.75" x14ac:dyDescent="0.3">
      <c r="A394" s="19" t="s">
        <v>477</v>
      </c>
      <c r="B394" s="19"/>
      <c r="C394" s="19"/>
      <c r="D394" s="22"/>
    </row>
    <row r="395" spans="1:4" s="50" customFormat="1" x14ac:dyDescent="0.3">
      <c r="A395" s="19" t="s">
        <v>478</v>
      </c>
      <c r="B395" s="19"/>
      <c r="C395" s="19"/>
      <c r="D395" s="22"/>
    </row>
    <row r="396" spans="1:4" s="50" customFormat="1" ht="37.5" x14ac:dyDescent="0.3">
      <c r="A396" s="18" t="s">
        <v>113</v>
      </c>
      <c r="B396" s="19"/>
      <c r="C396" s="19"/>
      <c r="D396" s="22"/>
    </row>
    <row r="397" spans="1:4" s="50" customFormat="1" x14ac:dyDescent="0.3">
      <c r="A397" s="18" t="s">
        <v>384</v>
      </c>
      <c r="B397" s="19"/>
      <c r="C397" s="19"/>
      <c r="D397" s="20"/>
    </row>
    <row r="398" spans="1:4" s="50" customFormat="1" x14ac:dyDescent="0.3">
      <c r="A398" s="18" t="s">
        <v>385</v>
      </c>
      <c r="B398" s="19"/>
      <c r="C398" s="19"/>
      <c r="D398" s="22"/>
    </row>
    <row r="399" spans="1:4" s="50" customFormat="1" ht="63.75" x14ac:dyDescent="0.3">
      <c r="A399" s="18" t="s">
        <v>386</v>
      </c>
      <c r="B399" s="19"/>
      <c r="C399" s="19"/>
      <c r="D399" s="22"/>
    </row>
    <row r="400" spans="1:4" s="50" customFormat="1" ht="63.75" x14ac:dyDescent="0.3">
      <c r="A400" s="18" t="s">
        <v>387</v>
      </c>
      <c r="B400" s="19"/>
      <c r="C400" s="19"/>
      <c r="D400" s="22"/>
    </row>
    <row r="401" spans="1:4" s="50" customFormat="1" x14ac:dyDescent="0.3">
      <c r="A401" s="19" t="s">
        <v>114</v>
      </c>
      <c r="B401" s="19" t="s">
        <v>14</v>
      </c>
      <c r="C401" s="19"/>
      <c r="D401" s="20"/>
    </row>
    <row r="402" spans="1:4" s="50" customFormat="1" x14ac:dyDescent="0.3">
      <c r="A402" s="19" t="s">
        <v>388</v>
      </c>
      <c r="B402" s="19"/>
      <c r="C402" s="19"/>
      <c r="D402" s="22"/>
    </row>
    <row r="403" spans="1:4" s="50" customFormat="1" x14ac:dyDescent="0.3">
      <c r="A403" s="19" t="s">
        <v>389</v>
      </c>
      <c r="B403" s="19"/>
      <c r="C403" s="19"/>
      <c r="D403" s="22"/>
    </row>
    <row r="404" spans="1:4" s="50" customFormat="1" x14ac:dyDescent="0.3">
      <c r="A404" s="19" t="s">
        <v>115</v>
      </c>
      <c r="B404" s="19" t="s">
        <v>14</v>
      </c>
      <c r="C404" s="19"/>
      <c r="D404" s="20"/>
    </row>
    <row r="405" spans="1:4" s="50" customFormat="1" x14ac:dyDescent="0.3">
      <c r="A405" s="19" t="s">
        <v>390</v>
      </c>
      <c r="B405" s="19"/>
      <c r="C405" s="19"/>
      <c r="D405" s="22"/>
    </row>
    <row r="406" spans="1:4" s="50" customFormat="1" x14ac:dyDescent="0.3">
      <c r="A406" s="19" t="s">
        <v>391</v>
      </c>
      <c r="B406" s="19"/>
      <c r="C406" s="19"/>
      <c r="D406" s="22"/>
    </row>
    <row r="407" spans="1:4" s="50" customFormat="1" x14ac:dyDescent="0.3">
      <c r="A407" s="19" t="s">
        <v>116</v>
      </c>
      <c r="B407" s="19" t="s">
        <v>14</v>
      </c>
      <c r="C407" s="19"/>
      <c r="D407" s="20"/>
    </row>
    <row r="408" spans="1:4" s="50" customFormat="1" x14ac:dyDescent="0.3">
      <c r="A408" s="19" t="s">
        <v>392</v>
      </c>
      <c r="B408" s="19"/>
      <c r="C408" s="19"/>
      <c r="D408" s="22"/>
    </row>
    <row r="409" spans="1:4" s="50" customFormat="1" x14ac:dyDescent="0.3">
      <c r="A409" s="19" t="s">
        <v>393</v>
      </c>
      <c r="B409" s="19"/>
      <c r="C409" s="19"/>
      <c r="D409" s="22"/>
    </row>
    <row r="410" spans="1:4" s="50" customFormat="1" x14ac:dyDescent="0.3">
      <c r="A410" s="19" t="s">
        <v>117</v>
      </c>
      <c r="B410" s="19" t="s">
        <v>14</v>
      </c>
      <c r="C410" s="19"/>
      <c r="D410" s="20"/>
    </row>
    <row r="411" spans="1:4" s="50" customFormat="1" x14ac:dyDescent="0.3">
      <c r="A411" s="19" t="s">
        <v>394</v>
      </c>
      <c r="B411" s="19"/>
      <c r="C411" s="19"/>
      <c r="D411" s="22"/>
    </row>
    <row r="412" spans="1:4" s="50" customFormat="1" x14ac:dyDescent="0.3">
      <c r="A412" s="19" t="s">
        <v>395</v>
      </c>
      <c r="B412" s="19"/>
      <c r="C412" s="19"/>
      <c r="D412" s="22"/>
    </row>
    <row r="413" spans="1:4" s="50" customFormat="1" ht="37.5" x14ac:dyDescent="0.3">
      <c r="A413" s="18" t="s">
        <v>118</v>
      </c>
      <c r="B413" s="19"/>
      <c r="C413" s="19"/>
      <c r="D413" s="22" t="s">
        <v>310</v>
      </c>
    </row>
    <row r="414" spans="1:4" s="50" customFormat="1" x14ac:dyDescent="0.3">
      <c r="A414" s="18" t="s">
        <v>396</v>
      </c>
      <c r="B414" s="19"/>
      <c r="C414" s="19"/>
      <c r="D414" s="22"/>
    </row>
    <row r="415" spans="1:4" s="50" customFormat="1" ht="33.75" x14ac:dyDescent="0.3">
      <c r="A415" s="18" t="s">
        <v>397</v>
      </c>
      <c r="B415" s="19"/>
      <c r="C415" s="19"/>
      <c r="D415" s="22"/>
    </row>
    <row r="416" spans="1:4" s="50" customFormat="1" x14ac:dyDescent="0.3">
      <c r="A416" s="19" t="s">
        <v>119</v>
      </c>
      <c r="B416" s="19" t="s">
        <v>8</v>
      </c>
      <c r="C416" s="19"/>
      <c r="D416" s="20"/>
    </row>
    <row r="417" spans="1:4" s="50" customFormat="1" x14ac:dyDescent="0.3">
      <c r="A417" s="19"/>
      <c r="B417" s="19"/>
      <c r="C417" s="19"/>
      <c r="D417" s="22"/>
    </row>
    <row r="418" spans="1:4" s="50" customFormat="1" x14ac:dyDescent="0.3">
      <c r="A418" s="19" t="s">
        <v>120</v>
      </c>
      <c r="B418" s="19" t="s">
        <v>8</v>
      </c>
      <c r="C418" s="19"/>
      <c r="D418" s="20"/>
    </row>
    <row r="419" spans="1:4" s="50" customFormat="1" x14ac:dyDescent="0.3">
      <c r="A419" s="19"/>
      <c r="B419" s="19"/>
      <c r="C419" s="19"/>
      <c r="D419" s="22"/>
    </row>
    <row r="420" spans="1:4" s="50" customFormat="1" x14ac:dyDescent="0.3">
      <c r="A420" s="19" t="s">
        <v>121</v>
      </c>
      <c r="B420" s="19" t="s">
        <v>8</v>
      </c>
      <c r="C420" s="19"/>
      <c r="D420" s="20"/>
    </row>
    <row r="421" spans="1:4" s="50" customFormat="1" x14ac:dyDescent="0.3">
      <c r="A421" s="19"/>
      <c r="B421" s="19"/>
      <c r="C421" s="19"/>
      <c r="D421" s="22"/>
    </row>
    <row r="422" spans="1:4" s="50" customFormat="1" x14ac:dyDescent="0.3">
      <c r="A422" s="19" t="s">
        <v>122</v>
      </c>
      <c r="B422" s="19" t="s">
        <v>8</v>
      </c>
      <c r="C422" s="19"/>
      <c r="D422" s="20"/>
    </row>
    <row r="423" spans="1:4" s="50" customFormat="1" x14ac:dyDescent="0.3">
      <c r="A423" s="19"/>
      <c r="B423" s="19"/>
      <c r="C423" s="19"/>
      <c r="D423" s="22"/>
    </row>
    <row r="424" spans="1:4" s="50" customFormat="1" x14ac:dyDescent="0.3">
      <c r="A424" s="19" t="s">
        <v>123</v>
      </c>
      <c r="B424" s="19" t="s">
        <v>8</v>
      </c>
      <c r="C424" s="19"/>
      <c r="D424" s="20"/>
    </row>
    <row r="425" spans="1:4" s="50" customFormat="1" x14ac:dyDescent="0.3">
      <c r="A425" s="19"/>
      <c r="B425" s="19"/>
      <c r="C425" s="19"/>
      <c r="D425" s="22"/>
    </row>
    <row r="426" spans="1:4" s="50" customFormat="1" x14ac:dyDescent="0.3">
      <c r="A426" s="19" t="s">
        <v>51</v>
      </c>
      <c r="B426" s="19" t="s">
        <v>8</v>
      </c>
      <c r="C426" s="19"/>
      <c r="D426" s="20"/>
    </row>
    <row r="427" spans="1:4" s="50" customFormat="1" x14ac:dyDescent="0.3">
      <c r="A427" s="19"/>
      <c r="B427" s="19"/>
      <c r="C427" s="19"/>
      <c r="D427" s="22"/>
    </row>
    <row r="428" spans="1:4" s="50" customFormat="1" x14ac:dyDescent="0.3">
      <c r="A428" s="19" t="s">
        <v>50</v>
      </c>
      <c r="B428" s="19" t="s">
        <v>8</v>
      </c>
      <c r="C428" s="19"/>
      <c r="D428" s="20"/>
    </row>
    <row r="429" spans="1:4" s="50" customFormat="1" x14ac:dyDescent="0.3">
      <c r="A429" s="19"/>
      <c r="B429" s="19"/>
      <c r="C429" s="19"/>
      <c r="D429" s="22"/>
    </row>
    <row r="430" spans="1:4" s="50" customFormat="1" x14ac:dyDescent="0.3">
      <c r="A430" s="19" t="s">
        <v>124</v>
      </c>
      <c r="B430" s="19" t="s">
        <v>8</v>
      </c>
      <c r="C430" s="19"/>
      <c r="D430" s="20"/>
    </row>
    <row r="431" spans="1:4" s="50" customFormat="1" x14ac:dyDescent="0.3">
      <c r="A431" s="19"/>
      <c r="B431" s="19"/>
      <c r="C431" s="19"/>
      <c r="D431" s="22"/>
    </row>
    <row r="432" spans="1:4" s="50" customFormat="1" x14ac:dyDescent="0.3">
      <c r="A432" s="19" t="s">
        <v>125</v>
      </c>
      <c r="B432" s="19" t="s">
        <v>8</v>
      </c>
      <c r="C432" s="19"/>
      <c r="D432" s="20"/>
    </row>
    <row r="433" spans="1:5" s="50" customFormat="1" x14ac:dyDescent="0.3">
      <c r="A433" s="19"/>
      <c r="B433" s="19"/>
      <c r="C433" s="19"/>
      <c r="D433" s="22"/>
    </row>
    <row r="434" spans="1:5" s="50" customFormat="1" x14ac:dyDescent="0.3">
      <c r="A434" s="19" t="s">
        <v>126</v>
      </c>
      <c r="B434" s="19" t="s">
        <v>8</v>
      </c>
      <c r="C434" s="19"/>
      <c r="D434" s="20"/>
    </row>
    <row r="435" spans="1:5" s="50" customFormat="1" x14ac:dyDescent="0.3">
      <c r="A435" s="19"/>
      <c r="B435" s="19"/>
      <c r="C435" s="19"/>
      <c r="D435" s="22"/>
      <c r="E435" s="51"/>
    </row>
    <row r="436" spans="1:5" s="50" customFormat="1" ht="33.75" x14ac:dyDescent="0.3">
      <c r="A436" s="19" t="s">
        <v>398</v>
      </c>
      <c r="B436" s="19"/>
      <c r="C436" s="19"/>
      <c r="D436" s="22"/>
    </row>
    <row r="437" spans="1:5" s="49" customFormat="1" ht="112.5" x14ac:dyDescent="0.3">
      <c r="A437" s="17" t="s">
        <v>127</v>
      </c>
      <c r="B437" s="15"/>
      <c r="C437" s="15"/>
      <c r="D437" s="16"/>
    </row>
    <row r="438" spans="1:5" s="50" customFormat="1" ht="37.5" x14ac:dyDescent="0.3">
      <c r="A438" s="18" t="s">
        <v>128</v>
      </c>
      <c r="B438" s="19" t="s">
        <v>8</v>
      </c>
      <c r="C438" s="19"/>
      <c r="D438" s="22" t="s">
        <v>310</v>
      </c>
    </row>
    <row r="439" spans="1:5" s="50" customFormat="1" x14ac:dyDescent="0.3">
      <c r="A439" s="18" t="s">
        <v>399</v>
      </c>
      <c r="B439" s="19"/>
      <c r="C439" s="19"/>
      <c r="D439" s="22">
        <f>(D440/D441)*100</f>
        <v>100</v>
      </c>
    </row>
    <row r="440" spans="1:5" s="50" customFormat="1" ht="33.75" x14ac:dyDescent="0.3">
      <c r="A440" s="18" t="s">
        <v>400</v>
      </c>
      <c r="B440" s="19"/>
      <c r="C440" s="19"/>
      <c r="D440" s="21">
        <v>5957</v>
      </c>
    </row>
    <row r="441" spans="1:5" s="50" customFormat="1" x14ac:dyDescent="0.3">
      <c r="A441" s="18" t="s">
        <v>401</v>
      </c>
      <c r="B441" s="19"/>
      <c r="C441" s="19"/>
      <c r="D441" s="21">
        <v>5957</v>
      </c>
    </row>
    <row r="442" spans="1:5" s="50" customFormat="1" ht="37.5" x14ac:dyDescent="0.3">
      <c r="A442" s="18" t="s">
        <v>129</v>
      </c>
      <c r="B442" s="19" t="s">
        <v>8</v>
      </c>
      <c r="C442" s="19"/>
      <c r="D442" s="22" t="s">
        <v>310</v>
      </c>
    </row>
    <row r="443" spans="1:5" s="50" customFormat="1" x14ac:dyDescent="0.3">
      <c r="A443" s="18" t="s">
        <v>402</v>
      </c>
      <c r="B443" s="19"/>
      <c r="C443" s="19"/>
      <c r="D443" s="22">
        <f>(D444/D445)*100</f>
        <v>100</v>
      </c>
    </row>
    <row r="444" spans="1:5" s="50" customFormat="1" ht="33.75" x14ac:dyDescent="0.3">
      <c r="A444" s="18" t="s">
        <v>403</v>
      </c>
      <c r="B444" s="19"/>
      <c r="C444" s="19"/>
      <c r="D444" s="22">
        <v>6</v>
      </c>
    </row>
    <row r="445" spans="1:5" s="50" customFormat="1" x14ac:dyDescent="0.3">
      <c r="A445" s="18" t="s">
        <v>404</v>
      </c>
      <c r="B445" s="19"/>
      <c r="C445" s="19"/>
      <c r="D445" s="22">
        <v>6</v>
      </c>
    </row>
    <row r="446" spans="1:5" s="50" customFormat="1" ht="37.5" x14ac:dyDescent="0.3">
      <c r="A446" s="19" t="s">
        <v>130</v>
      </c>
      <c r="B446" s="19" t="s">
        <v>8</v>
      </c>
      <c r="C446" s="19"/>
      <c r="D446" s="22" t="s">
        <v>310</v>
      </c>
    </row>
    <row r="447" spans="1:5" s="50" customFormat="1" x14ac:dyDescent="0.3">
      <c r="A447" s="19" t="s">
        <v>405</v>
      </c>
      <c r="B447" s="19"/>
      <c r="C447" s="19"/>
      <c r="D447" s="22">
        <f>(D448/D449)*100</f>
        <v>100</v>
      </c>
    </row>
    <row r="448" spans="1:5" s="50" customFormat="1" ht="33.75" x14ac:dyDescent="0.3">
      <c r="A448" s="19" t="s">
        <v>406</v>
      </c>
      <c r="B448" s="19"/>
      <c r="C448" s="19"/>
      <c r="D448" s="22">
        <v>6</v>
      </c>
    </row>
    <row r="449" spans="1:4" s="50" customFormat="1" x14ac:dyDescent="0.3">
      <c r="A449" s="19" t="s">
        <v>407</v>
      </c>
      <c r="B449" s="19"/>
      <c r="C449" s="19"/>
      <c r="D449" s="22">
        <v>6</v>
      </c>
    </row>
    <row r="450" spans="1:4" s="50" customFormat="1" ht="37.5" x14ac:dyDescent="0.3">
      <c r="A450" s="18" t="s">
        <v>131</v>
      </c>
      <c r="B450" s="19" t="s">
        <v>8</v>
      </c>
      <c r="C450" s="19"/>
      <c r="D450" s="22">
        <v>0</v>
      </c>
    </row>
    <row r="451" spans="1:4" s="50" customFormat="1" ht="75" x14ac:dyDescent="0.3">
      <c r="A451" s="17" t="s">
        <v>132</v>
      </c>
      <c r="B451" s="19"/>
      <c r="C451" s="19"/>
      <c r="D451" s="22"/>
    </row>
    <row r="452" spans="1:4" s="50" customFormat="1" ht="75" x14ac:dyDescent="0.3">
      <c r="A452" s="18" t="s">
        <v>133</v>
      </c>
      <c r="B452" s="19" t="s">
        <v>8</v>
      </c>
      <c r="C452" s="19"/>
      <c r="D452" s="22">
        <v>100</v>
      </c>
    </row>
    <row r="453" spans="1:4" s="49" customFormat="1" ht="75" x14ac:dyDescent="0.3">
      <c r="A453" s="17" t="s">
        <v>134</v>
      </c>
      <c r="B453" s="63"/>
      <c r="C453" s="15"/>
      <c r="D453" s="16"/>
    </row>
    <row r="454" spans="1:4" s="50" customFormat="1" ht="37.5" x14ac:dyDescent="0.3">
      <c r="A454" s="18" t="s">
        <v>135</v>
      </c>
      <c r="B454" s="27" t="s">
        <v>69</v>
      </c>
      <c r="C454" s="19"/>
      <c r="D454" s="20">
        <f>D456/((D457*D460+D458+D459))</f>
        <v>194.47261022713468</v>
      </c>
    </row>
    <row r="455" spans="1:4" s="50" customFormat="1" x14ac:dyDescent="0.3">
      <c r="A455" s="18" t="s">
        <v>408</v>
      </c>
      <c r="B455" s="27"/>
      <c r="C455" s="19"/>
      <c r="D455" s="22"/>
    </row>
    <row r="456" spans="1:4" s="50" customFormat="1" ht="22.9" customHeight="1" x14ac:dyDescent="0.3">
      <c r="A456" s="18" t="s">
        <v>409</v>
      </c>
      <c r="B456" s="27"/>
      <c r="C456" s="19"/>
      <c r="D456" s="35">
        <v>1280874.3999999999</v>
      </c>
    </row>
    <row r="457" spans="1:4" s="50" customFormat="1" x14ac:dyDescent="0.3">
      <c r="A457" s="18" t="s">
        <v>410</v>
      </c>
      <c r="B457" s="27"/>
      <c r="C457" s="19"/>
      <c r="D457" s="35">
        <v>5965.6</v>
      </c>
    </row>
    <row r="458" spans="1:4" s="50" customFormat="1" x14ac:dyDescent="0.3">
      <c r="A458" s="18" t="s">
        <v>411</v>
      </c>
      <c r="B458" s="27"/>
      <c r="C458" s="19"/>
      <c r="D458" s="35">
        <v>0</v>
      </c>
    </row>
    <row r="459" spans="1:4" s="50" customFormat="1" ht="30.75" customHeight="1" x14ac:dyDescent="0.3">
      <c r="A459" s="18" t="s">
        <v>412</v>
      </c>
      <c r="B459" s="27"/>
      <c r="C459" s="19"/>
      <c r="D459" s="35">
        <v>620.79999999999995</v>
      </c>
    </row>
    <row r="460" spans="1:4" s="50" customFormat="1" ht="31.5" x14ac:dyDescent="0.3">
      <c r="A460" s="41" t="s">
        <v>413</v>
      </c>
      <c r="B460" s="27"/>
      <c r="C460" s="19"/>
      <c r="D460" s="35">
        <v>1</v>
      </c>
    </row>
    <row r="461" spans="1:4" s="50" customFormat="1" ht="40.5" x14ac:dyDescent="0.3">
      <c r="A461" s="41" t="s">
        <v>414</v>
      </c>
      <c r="B461" s="27"/>
      <c r="C461" s="19"/>
      <c r="D461" s="35">
        <v>5957</v>
      </c>
    </row>
    <row r="462" spans="1:4" s="50" customFormat="1" ht="39" x14ac:dyDescent="0.3">
      <c r="A462" s="41" t="s">
        <v>484</v>
      </c>
      <c r="B462" s="27"/>
      <c r="C462" s="19"/>
      <c r="D462" s="35">
        <v>5957</v>
      </c>
    </row>
    <row r="463" spans="1:4" s="50" customFormat="1" ht="40.5" x14ac:dyDescent="0.3">
      <c r="A463" s="41" t="s">
        <v>485</v>
      </c>
      <c r="B463" s="27"/>
      <c r="C463" s="19"/>
      <c r="D463" s="21">
        <v>0</v>
      </c>
    </row>
    <row r="464" spans="1:4" s="50" customFormat="1" ht="40.5" x14ac:dyDescent="0.3">
      <c r="A464" s="42" t="s">
        <v>486</v>
      </c>
      <c r="B464" s="27"/>
      <c r="C464" s="19"/>
      <c r="D464" s="21">
        <v>0</v>
      </c>
    </row>
    <row r="465" spans="1:4" s="50" customFormat="1" ht="26.25" x14ac:dyDescent="0.3">
      <c r="A465" s="41" t="s">
        <v>487</v>
      </c>
      <c r="B465" s="27"/>
      <c r="C465" s="19"/>
      <c r="D465" s="21"/>
    </row>
    <row r="466" spans="1:4" s="50" customFormat="1" ht="37.5" x14ac:dyDescent="0.3">
      <c r="A466" s="28" t="s">
        <v>136</v>
      </c>
      <c r="B466" s="19" t="s">
        <v>8</v>
      </c>
      <c r="C466" s="19"/>
      <c r="D466" s="22" t="s">
        <v>310</v>
      </c>
    </row>
    <row r="467" spans="1:4" s="49" customFormat="1" ht="37.5" x14ac:dyDescent="0.3">
      <c r="A467" s="17" t="s">
        <v>137</v>
      </c>
      <c r="B467" s="15"/>
      <c r="C467" s="15"/>
      <c r="D467" s="16"/>
    </row>
    <row r="468" spans="1:4" s="50" customFormat="1" ht="37.5" x14ac:dyDescent="0.3">
      <c r="A468" s="18" t="s">
        <v>138</v>
      </c>
      <c r="B468" s="19" t="s">
        <v>8</v>
      </c>
      <c r="C468" s="19"/>
      <c r="D468" s="22">
        <v>100</v>
      </c>
    </row>
    <row r="469" spans="1:4" s="50" customFormat="1" ht="56.25" x14ac:dyDescent="0.3">
      <c r="A469" s="18" t="s">
        <v>139</v>
      </c>
      <c r="B469" s="19" t="s">
        <v>8</v>
      </c>
      <c r="C469" s="19"/>
      <c r="D469" s="22">
        <v>0</v>
      </c>
    </row>
    <row r="470" spans="1:4" s="50" customFormat="1" ht="56.25" x14ac:dyDescent="0.3">
      <c r="A470" s="18" t="s">
        <v>140</v>
      </c>
      <c r="B470" s="19" t="s">
        <v>8</v>
      </c>
      <c r="C470" s="19"/>
      <c r="D470" s="22">
        <v>0</v>
      </c>
    </row>
    <row r="471" spans="1:4" s="50" customFormat="1" x14ac:dyDescent="0.3">
      <c r="A471" s="52" t="s">
        <v>141</v>
      </c>
      <c r="B471" s="15"/>
      <c r="C471" s="15"/>
      <c r="D471" s="22" t="s">
        <v>310</v>
      </c>
    </row>
    <row r="472" spans="1:4" s="50" customFormat="1" x14ac:dyDescent="0.3">
      <c r="A472" s="33" t="s">
        <v>142</v>
      </c>
      <c r="B472" s="15"/>
      <c r="C472" s="15"/>
      <c r="D472" s="22"/>
    </row>
    <row r="473" spans="1:4" s="49" customFormat="1" ht="56.25" x14ac:dyDescent="0.3">
      <c r="A473" s="15" t="s">
        <v>420</v>
      </c>
      <c r="B473" s="15"/>
      <c r="C473" s="15"/>
      <c r="D473" s="16"/>
    </row>
    <row r="474" spans="1:4" s="50" customFormat="1" ht="93.75" x14ac:dyDescent="0.3">
      <c r="A474" s="18" t="s">
        <v>143</v>
      </c>
      <c r="B474" s="19" t="s">
        <v>8</v>
      </c>
      <c r="C474" s="19"/>
      <c r="D474" s="22"/>
    </row>
    <row r="475" spans="1:4" s="50" customFormat="1" ht="93.75" x14ac:dyDescent="0.3">
      <c r="A475" s="18" t="s">
        <v>144</v>
      </c>
      <c r="B475" s="19" t="s">
        <v>8</v>
      </c>
      <c r="C475" s="19"/>
      <c r="D475" s="22"/>
    </row>
    <row r="476" spans="1:4" s="50" customFormat="1" ht="56.25" x14ac:dyDescent="0.3">
      <c r="A476" s="18" t="s">
        <v>145</v>
      </c>
      <c r="B476" s="19" t="s">
        <v>41</v>
      </c>
      <c r="C476" s="19"/>
      <c r="D476" s="22"/>
    </row>
    <row r="477" spans="1:4" s="49" customFormat="1" ht="56.25" x14ac:dyDescent="0.3">
      <c r="A477" s="17" t="s">
        <v>146</v>
      </c>
      <c r="B477" s="15"/>
      <c r="C477" s="15"/>
      <c r="D477" s="16"/>
    </row>
    <row r="478" spans="1:4" s="50" customFormat="1" ht="93.75" x14ac:dyDescent="0.3">
      <c r="A478" s="18" t="s">
        <v>147</v>
      </c>
      <c r="B478" s="19"/>
      <c r="C478" s="19"/>
      <c r="D478" s="22"/>
    </row>
    <row r="479" spans="1:4" s="50" customFormat="1" x14ac:dyDescent="0.3">
      <c r="A479" s="19" t="s">
        <v>148</v>
      </c>
      <c r="B479" s="19"/>
      <c r="C479" s="19"/>
      <c r="D479" s="22"/>
    </row>
    <row r="480" spans="1:4" s="50" customFormat="1" x14ac:dyDescent="0.3">
      <c r="A480" s="19" t="s">
        <v>149</v>
      </c>
      <c r="B480" s="19" t="s">
        <v>8</v>
      </c>
      <c r="C480" s="19"/>
      <c r="D480" s="22"/>
    </row>
    <row r="481" spans="1:4" s="50" customFormat="1" x14ac:dyDescent="0.3">
      <c r="A481" s="19" t="s">
        <v>150</v>
      </c>
      <c r="B481" s="19" t="s">
        <v>8</v>
      </c>
      <c r="C481" s="19"/>
      <c r="D481" s="22"/>
    </row>
    <row r="482" spans="1:4" s="50" customFormat="1" x14ac:dyDescent="0.3">
      <c r="A482" s="19" t="s">
        <v>151</v>
      </c>
      <c r="B482" s="19" t="s">
        <v>8</v>
      </c>
      <c r="C482" s="19"/>
      <c r="D482" s="22"/>
    </row>
    <row r="483" spans="1:4" s="50" customFormat="1" x14ac:dyDescent="0.3">
      <c r="A483" s="19" t="s">
        <v>152</v>
      </c>
      <c r="B483" s="19"/>
      <c r="C483" s="19"/>
      <c r="D483" s="22"/>
    </row>
    <row r="484" spans="1:4" s="50" customFormat="1" x14ac:dyDescent="0.3">
      <c r="A484" s="19" t="s">
        <v>149</v>
      </c>
      <c r="B484" s="19" t="s">
        <v>8</v>
      </c>
      <c r="C484" s="19"/>
      <c r="D484" s="22"/>
    </row>
    <row r="485" spans="1:4" s="50" customFormat="1" x14ac:dyDescent="0.3">
      <c r="A485" s="19" t="s">
        <v>150</v>
      </c>
      <c r="B485" s="19" t="s">
        <v>8</v>
      </c>
      <c r="C485" s="19"/>
      <c r="D485" s="22"/>
    </row>
    <row r="486" spans="1:4" s="50" customFormat="1" x14ac:dyDescent="0.3">
      <c r="A486" s="19" t="s">
        <v>151</v>
      </c>
      <c r="B486" s="19" t="s">
        <v>8</v>
      </c>
      <c r="C486" s="19"/>
      <c r="D486" s="22"/>
    </row>
    <row r="487" spans="1:4" s="50" customFormat="1" ht="131.25" x14ac:dyDescent="0.3">
      <c r="A487" s="18" t="s">
        <v>153</v>
      </c>
      <c r="B487" s="19"/>
      <c r="C487" s="19"/>
      <c r="D487" s="22"/>
    </row>
    <row r="488" spans="1:4" s="50" customFormat="1" x14ac:dyDescent="0.3">
      <c r="A488" s="19" t="s">
        <v>154</v>
      </c>
      <c r="B488" s="19" t="s">
        <v>8</v>
      </c>
      <c r="C488" s="19"/>
      <c r="D488" s="22"/>
    </row>
    <row r="489" spans="1:4" s="50" customFormat="1" x14ac:dyDescent="0.3">
      <c r="A489" s="19" t="s">
        <v>155</v>
      </c>
      <c r="B489" s="19" t="s">
        <v>8</v>
      </c>
      <c r="C489" s="19"/>
      <c r="D489" s="22"/>
    </row>
    <row r="490" spans="1:4" s="50" customFormat="1" ht="131.25" x14ac:dyDescent="0.3">
      <c r="A490" s="18" t="s">
        <v>156</v>
      </c>
      <c r="B490" s="19"/>
      <c r="C490" s="19"/>
      <c r="D490" s="22"/>
    </row>
    <row r="491" spans="1:4" s="50" customFormat="1" x14ac:dyDescent="0.3">
      <c r="A491" s="19" t="s">
        <v>154</v>
      </c>
      <c r="B491" s="19" t="s">
        <v>8</v>
      </c>
      <c r="C491" s="19"/>
      <c r="D491" s="22"/>
    </row>
    <row r="492" spans="1:4" s="50" customFormat="1" x14ac:dyDescent="0.3">
      <c r="A492" s="19" t="s">
        <v>155</v>
      </c>
      <c r="B492" s="19" t="s">
        <v>8</v>
      </c>
      <c r="C492" s="19"/>
      <c r="D492" s="22"/>
    </row>
    <row r="493" spans="1:4" s="50" customFormat="1" ht="131.25" x14ac:dyDescent="0.3">
      <c r="A493" s="18" t="s">
        <v>157</v>
      </c>
      <c r="B493" s="19"/>
      <c r="C493" s="19"/>
      <c r="D493" s="22"/>
    </row>
    <row r="494" spans="1:4" s="50" customFormat="1" x14ac:dyDescent="0.3">
      <c r="A494" s="19" t="s">
        <v>158</v>
      </c>
      <c r="B494" s="19" t="s">
        <v>8</v>
      </c>
      <c r="C494" s="19"/>
      <c r="D494" s="22"/>
    </row>
    <row r="495" spans="1:4" s="50" customFormat="1" x14ac:dyDescent="0.3">
      <c r="A495" s="19" t="s">
        <v>159</v>
      </c>
      <c r="B495" s="19" t="s">
        <v>8</v>
      </c>
      <c r="C495" s="19"/>
      <c r="D495" s="22"/>
    </row>
    <row r="496" spans="1:4" s="50" customFormat="1" x14ac:dyDescent="0.3">
      <c r="A496" s="19" t="s">
        <v>160</v>
      </c>
      <c r="B496" s="19" t="s">
        <v>8</v>
      </c>
      <c r="C496" s="19"/>
      <c r="D496" s="22"/>
    </row>
    <row r="497" spans="1:4" s="50" customFormat="1" ht="131.25" x14ac:dyDescent="0.3">
      <c r="A497" s="18" t="s">
        <v>161</v>
      </c>
      <c r="B497" s="19"/>
      <c r="C497" s="19"/>
      <c r="D497" s="22"/>
    </row>
    <row r="498" spans="1:4" s="50" customFormat="1" x14ac:dyDescent="0.3">
      <c r="A498" s="19" t="s">
        <v>158</v>
      </c>
      <c r="B498" s="19" t="s">
        <v>8</v>
      </c>
      <c r="C498" s="19"/>
      <c r="D498" s="22"/>
    </row>
    <row r="499" spans="1:4" s="50" customFormat="1" x14ac:dyDescent="0.3">
      <c r="A499" s="19" t="s">
        <v>159</v>
      </c>
      <c r="B499" s="19" t="s">
        <v>8</v>
      </c>
      <c r="C499" s="19"/>
      <c r="D499" s="22"/>
    </row>
    <row r="500" spans="1:4" s="50" customFormat="1" x14ac:dyDescent="0.3">
      <c r="A500" s="19" t="s">
        <v>160</v>
      </c>
      <c r="B500" s="19" t="s">
        <v>8</v>
      </c>
      <c r="C500" s="19"/>
      <c r="D500" s="22"/>
    </row>
    <row r="501" spans="1:4" s="50" customFormat="1" ht="56.25" x14ac:dyDescent="0.3">
      <c r="A501" s="18" t="s">
        <v>162</v>
      </c>
      <c r="B501" s="19"/>
      <c r="C501" s="19"/>
      <c r="D501" s="22"/>
    </row>
    <row r="502" spans="1:4" s="50" customFormat="1" x14ac:dyDescent="0.3">
      <c r="A502" s="19" t="s">
        <v>90</v>
      </c>
      <c r="B502" s="19" t="s">
        <v>8</v>
      </c>
      <c r="C502" s="19"/>
      <c r="D502" s="22"/>
    </row>
    <row r="503" spans="1:4" s="50" customFormat="1" x14ac:dyDescent="0.3">
      <c r="A503" s="19" t="s">
        <v>163</v>
      </c>
      <c r="B503" s="19" t="s">
        <v>8</v>
      </c>
      <c r="C503" s="19"/>
      <c r="D503" s="22"/>
    </row>
    <row r="504" spans="1:4" s="50" customFormat="1" x14ac:dyDescent="0.3">
      <c r="A504" s="19" t="s">
        <v>164</v>
      </c>
      <c r="B504" s="19" t="s">
        <v>8</v>
      </c>
      <c r="C504" s="19"/>
      <c r="D504" s="22"/>
    </row>
    <row r="505" spans="1:4" s="50" customFormat="1" ht="112.5" x14ac:dyDescent="0.3">
      <c r="A505" s="18" t="s">
        <v>165</v>
      </c>
      <c r="B505" s="19" t="s">
        <v>8</v>
      </c>
      <c r="C505" s="19"/>
      <c r="D505" s="22"/>
    </row>
    <row r="506" spans="1:4" s="14" customFormat="1" ht="56.25" x14ac:dyDescent="0.3">
      <c r="A506" s="39" t="s">
        <v>421</v>
      </c>
      <c r="B506" s="12"/>
      <c r="C506" s="12"/>
      <c r="D506" s="13"/>
    </row>
    <row r="507" spans="1:4" s="48" customFormat="1" ht="75" x14ac:dyDescent="0.3">
      <c r="A507" s="32" t="s">
        <v>166</v>
      </c>
      <c r="B507" s="38"/>
      <c r="C507" s="38"/>
      <c r="D507" s="36"/>
    </row>
    <row r="508" spans="1:4" s="14" customFormat="1" ht="75" x14ac:dyDescent="0.3">
      <c r="A508" s="39" t="s">
        <v>167</v>
      </c>
      <c r="B508" s="12"/>
      <c r="C508" s="12"/>
      <c r="D508" s="13"/>
    </row>
    <row r="509" spans="1:4" s="14" customFormat="1" ht="56.25" x14ac:dyDescent="0.3">
      <c r="A509" s="39" t="s">
        <v>168</v>
      </c>
      <c r="B509" s="12"/>
      <c r="C509" s="12"/>
      <c r="D509" s="13"/>
    </row>
    <row r="510" spans="1:4" s="14" customFormat="1" x14ac:dyDescent="0.3">
      <c r="A510" s="12" t="s">
        <v>169</v>
      </c>
      <c r="B510" s="12"/>
      <c r="C510" s="12"/>
      <c r="D510" s="13"/>
    </row>
    <row r="511" spans="1:4" s="14" customFormat="1" x14ac:dyDescent="0.3">
      <c r="A511" s="40" t="s">
        <v>90</v>
      </c>
      <c r="B511" s="12" t="s">
        <v>8</v>
      </c>
      <c r="C511" s="12"/>
      <c r="D511" s="13"/>
    </row>
    <row r="512" spans="1:4" s="14" customFormat="1" x14ac:dyDescent="0.3">
      <c r="A512" s="40" t="s">
        <v>170</v>
      </c>
      <c r="B512" s="12" t="s">
        <v>8</v>
      </c>
      <c r="C512" s="12"/>
      <c r="D512" s="13"/>
    </row>
    <row r="513" spans="1:4" s="14" customFormat="1" x14ac:dyDescent="0.3">
      <c r="A513" s="40" t="s">
        <v>171</v>
      </c>
      <c r="B513" s="12" t="s">
        <v>8</v>
      </c>
      <c r="C513" s="12"/>
      <c r="D513" s="13"/>
    </row>
    <row r="514" spans="1:4" s="14" customFormat="1" ht="37.5" x14ac:dyDescent="0.3">
      <c r="A514" s="12" t="s">
        <v>172</v>
      </c>
      <c r="B514" s="12"/>
      <c r="C514" s="12"/>
      <c r="D514" s="13"/>
    </row>
    <row r="515" spans="1:4" s="14" customFormat="1" x14ac:dyDescent="0.3">
      <c r="A515" s="40" t="s">
        <v>90</v>
      </c>
      <c r="B515" s="12" t="s">
        <v>8</v>
      </c>
      <c r="C515" s="12"/>
      <c r="D515" s="13"/>
    </row>
    <row r="516" spans="1:4" s="14" customFormat="1" x14ac:dyDescent="0.3">
      <c r="A516" s="40" t="s">
        <v>170</v>
      </c>
      <c r="B516" s="12" t="s">
        <v>8</v>
      </c>
      <c r="C516" s="12"/>
      <c r="D516" s="13"/>
    </row>
    <row r="517" spans="1:4" s="14" customFormat="1" x14ac:dyDescent="0.3">
      <c r="A517" s="40" t="s">
        <v>173</v>
      </c>
      <c r="B517" s="12" t="s">
        <v>8</v>
      </c>
      <c r="C517" s="12"/>
      <c r="D517" s="13"/>
    </row>
    <row r="518" spans="1:4" s="14" customFormat="1" ht="93.75" x14ac:dyDescent="0.3">
      <c r="A518" s="39" t="s">
        <v>174</v>
      </c>
      <c r="B518" s="12"/>
      <c r="C518" s="12"/>
      <c r="D518" s="13"/>
    </row>
    <row r="519" spans="1:4" s="14" customFormat="1" x14ac:dyDescent="0.3">
      <c r="A519" s="12" t="s">
        <v>175</v>
      </c>
      <c r="B519" s="12" t="s">
        <v>8</v>
      </c>
      <c r="C519" s="12"/>
      <c r="D519" s="13"/>
    </row>
    <row r="520" spans="1:4" s="14" customFormat="1" x14ac:dyDescent="0.3">
      <c r="A520" s="12" t="s">
        <v>176</v>
      </c>
      <c r="B520" s="12" t="s">
        <v>8</v>
      </c>
      <c r="C520" s="12"/>
      <c r="D520" s="13"/>
    </row>
    <row r="521" spans="1:4" s="14" customFormat="1" ht="93.75" x14ac:dyDescent="0.3">
      <c r="A521" s="39" t="s">
        <v>177</v>
      </c>
      <c r="B521" s="12"/>
      <c r="C521" s="12"/>
      <c r="D521" s="13"/>
    </row>
    <row r="522" spans="1:4" s="14" customFormat="1" x14ac:dyDescent="0.3">
      <c r="A522" s="12" t="s">
        <v>163</v>
      </c>
      <c r="B522" s="12" t="s">
        <v>14</v>
      </c>
      <c r="C522" s="12"/>
      <c r="D522" s="13"/>
    </row>
    <row r="523" spans="1:4" s="14" customFormat="1" x14ac:dyDescent="0.3">
      <c r="A523" s="12" t="s">
        <v>164</v>
      </c>
      <c r="B523" s="12" t="s">
        <v>14</v>
      </c>
      <c r="C523" s="12"/>
      <c r="D523" s="13"/>
    </row>
    <row r="524" spans="1:4" s="14" customFormat="1" ht="37.5" x14ac:dyDescent="0.3">
      <c r="A524" s="12" t="s">
        <v>178</v>
      </c>
      <c r="B524" s="12" t="s">
        <v>8</v>
      </c>
      <c r="C524" s="12"/>
      <c r="D524" s="13"/>
    </row>
    <row r="525" spans="1:4" s="14" customFormat="1" ht="112.5" x14ac:dyDescent="0.3">
      <c r="A525" s="39" t="s">
        <v>179</v>
      </c>
      <c r="B525" s="12"/>
      <c r="C525" s="12"/>
      <c r="D525" s="13"/>
    </row>
    <row r="526" spans="1:4" s="14" customFormat="1" ht="112.5" x14ac:dyDescent="0.3">
      <c r="A526" s="39" t="s">
        <v>180</v>
      </c>
      <c r="B526" s="12" t="s">
        <v>8</v>
      </c>
      <c r="C526" s="12"/>
      <c r="D526" s="13"/>
    </row>
    <row r="527" spans="1:4" s="14" customFormat="1" ht="112.5" x14ac:dyDescent="0.3">
      <c r="A527" s="39" t="s">
        <v>181</v>
      </c>
      <c r="B527" s="12" t="s">
        <v>8</v>
      </c>
      <c r="C527" s="12"/>
      <c r="D527" s="13"/>
    </row>
    <row r="528" spans="1:4" s="48" customFormat="1" ht="75" x14ac:dyDescent="0.3">
      <c r="A528" s="32" t="s">
        <v>182</v>
      </c>
      <c r="B528" s="38"/>
      <c r="C528" s="38"/>
      <c r="D528" s="36"/>
    </row>
    <row r="529" spans="1:4" s="14" customFormat="1" ht="75" x14ac:dyDescent="0.3">
      <c r="A529" s="39" t="s">
        <v>183</v>
      </c>
      <c r="B529" s="12" t="s">
        <v>8</v>
      </c>
      <c r="C529" s="12"/>
      <c r="D529" s="13"/>
    </row>
    <row r="530" spans="1:4" s="14" customFormat="1" ht="56.25" x14ac:dyDescent="0.3">
      <c r="A530" s="39" t="s">
        <v>184</v>
      </c>
      <c r="B530" s="12" t="s">
        <v>8</v>
      </c>
      <c r="C530" s="12"/>
      <c r="D530" s="13"/>
    </row>
    <row r="531" spans="1:4" s="14" customFormat="1" ht="75" x14ac:dyDescent="0.3">
      <c r="A531" s="39" t="s">
        <v>422</v>
      </c>
      <c r="B531" s="12"/>
      <c r="C531" s="12"/>
      <c r="D531" s="13"/>
    </row>
    <row r="532" spans="1:4" s="14" customFormat="1" x14ac:dyDescent="0.3">
      <c r="A532" s="12" t="s">
        <v>90</v>
      </c>
      <c r="B532" s="12" t="s">
        <v>41</v>
      </c>
      <c r="C532" s="12"/>
      <c r="D532" s="13"/>
    </row>
    <row r="533" spans="1:4" s="14" customFormat="1" x14ac:dyDescent="0.3">
      <c r="A533" s="12" t="s">
        <v>99</v>
      </c>
      <c r="B533" s="12" t="s">
        <v>41</v>
      </c>
      <c r="C533" s="12"/>
      <c r="D533" s="13"/>
    </row>
    <row r="534" spans="1:4" s="14" customFormat="1" ht="112.5" x14ac:dyDescent="0.3">
      <c r="A534" s="39" t="s">
        <v>185</v>
      </c>
      <c r="B534" s="12" t="s">
        <v>8</v>
      </c>
      <c r="C534" s="12"/>
      <c r="D534" s="13"/>
    </row>
    <row r="535" spans="1:4" s="14" customFormat="1" ht="75" x14ac:dyDescent="0.3">
      <c r="A535" s="39" t="s">
        <v>186</v>
      </c>
      <c r="B535" s="12" t="s">
        <v>37</v>
      </c>
      <c r="C535" s="12"/>
      <c r="D535" s="13"/>
    </row>
    <row r="536" spans="1:4" s="48" customFormat="1" ht="37.5" x14ac:dyDescent="0.3">
      <c r="A536" s="32" t="s">
        <v>187</v>
      </c>
      <c r="B536" s="38"/>
      <c r="C536" s="38"/>
      <c r="D536" s="36"/>
    </row>
    <row r="537" spans="1:4" s="14" customFormat="1" ht="75" x14ac:dyDescent="0.3">
      <c r="A537" s="39" t="s">
        <v>188</v>
      </c>
      <c r="B537" s="12"/>
      <c r="C537" s="12"/>
      <c r="D537" s="13"/>
    </row>
    <row r="538" spans="1:4" s="14" customFormat="1" x14ac:dyDescent="0.3">
      <c r="A538" s="12" t="s">
        <v>189</v>
      </c>
      <c r="B538" s="12" t="s">
        <v>8</v>
      </c>
      <c r="C538" s="12"/>
      <c r="D538" s="13"/>
    </row>
    <row r="539" spans="1:4" s="14" customFormat="1" x14ac:dyDescent="0.3">
      <c r="A539" s="12" t="s">
        <v>190</v>
      </c>
      <c r="B539" s="12" t="s">
        <v>8</v>
      </c>
      <c r="C539" s="12"/>
      <c r="D539" s="13"/>
    </row>
    <row r="540" spans="1:4" s="14" customFormat="1" ht="75" x14ac:dyDescent="0.3">
      <c r="A540" s="39" t="s">
        <v>191</v>
      </c>
      <c r="B540" s="12"/>
      <c r="C540" s="12"/>
      <c r="D540" s="13"/>
    </row>
    <row r="541" spans="1:4" s="14" customFormat="1" x14ac:dyDescent="0.3">
      <c r="A541" s="12" t="s">
        <v>192</v>
      </c>
      <c r="B541" s="12" t="s">
        <v>8</v>
      </c>
      <c r="C541" s="12"/>
      <c r="D541" s="13"/>
    </row>
    <row r="542" spans="1:4" s="14" customFormat="1" x14ac:dyDescent="0.3">
      <c r="A542" s="40" t="s">
        <v>193</v>
      </c>
      <c r="B542" s="12" t="s">
        <v>8</v>
      </c>
      <c r="C542" s="12"/>
      <c r="D542" s="13"/>
    </row>
    <row r="543" spans="1:4" s="14" customFormat="1" ht="37.5" x14ac:dyDescent="0.3">
      <c r="A543" s="12" t="s">
        <v>194</v>
      </c>
      <c r="B543" s="12" t="s">
        <v>8</v>
      </c>
      <c r="C543" s="12"/>
      <c r="D543" s="13"/>
    </row>
    <row r="544" spans="1:4" s="14" customFormat="1" ht="75" x14ac:dyDescent="0.3">
      <c r="A544" s="39" t="s">
        <v>195</v>
      </c>
      <c r="B544" s="12"/>
      <c r="C544" s="12"/>
      <c r="D544" s="13"/>
    </row>
    <row r="545" spans="1:4" s="14" customFormat="1" x14ac:dyDescent="0.3">
      <c r="A545" s="12" t="s">
        <v>158</v>
      </c>
      <c r="B545" s="12" t="s">
        <v>8</v>
      </c>
      <c r="C545" s="12"/>
      <c r="D545" s="13"/>
    </row>
    <row r="546" spans="1:4" s="14" customFormat="1" x14ac:dyDescent="0.3">
      <c r="A546" s="12" t="s">
        <v>159</v>
      </c>
      <c r="B546" s="12" t="s">
        <v>8</v>
      </c>
      <c r="C546" s="12"/>
      <c r="D546" s="13"/>
    </row>
    <row r="547" spans="1:4" s="14" customFormat="1" x14ac:dyDescent="0.3">
      <c r="A547" s="12" t="s">
        <v>160</v>
      </c>
      <c r="B547" s="12" t="s">
        <v>8</v>
      </c>
      <c r="C547" s="12"/>
      <c r="D547" s="13"/>
    </row>
    <row r="548" spans="1:4" s="14" customFormat="1" ht="112.5" x14ac:dyDescent="0.3">
      <c r="A548" s="39" t="s">
        <v>196</v>
      </c>
      <c r="B548" s="12"/>
      <c r="C548" s="12"/>
      <c r="D548" s="13"/>
    </row>
    <row r="549" spans="1:4" s="14" customFormat="1" x14ac:dyDescent="0.3">
      <c r="A549" s="12" t="s">
        <v>90</v>
      </c>
      <c r="B549" s="12" t="s">
        <v>8</v>
      </c>
      <c r="C549" s="12"/>
      <c r="D549" s="13"/>
    </row>
    <row r="550" spans="1:4" s="14" customFormat="1" x14ac:dyDescent="0.3">
      <c r="A550" s="12" t="s">
        <v>163</v>
      </c>
      <c r="B550" s="12" t="s">
        <v>8</v>
      </c>
      <c r="C550" s="12"/>
      <c r="D550" s="13"/>
    </row>
    <row r="551" spans="1:4" s="14" customFormat="1" x14ac:dyDescent="0.3">
      <c r="A551" s="12" t="s">
        <v>164</v>
      </c>
      <c r="B551" s="12" t="s">
        <v>8</v>
      </c>
      <c r="C551" s="12"/>
      <c r="D551" s="13"/>
    </row>
    <row r="552" spans="1:4" s="48" customFormat="1" ht="56.25" x14ac:dyDescent="0.3">
      <c r="A552" s="32" t="s">
        <v>197</v>
      </c>
      <c r="B552" s="38"/>
      <c r="C552" s="38"/>
      <c r="D552" s="36"/>
    </row>
    <row r="553" spans="1:4" s="14" customFormat="1" ht="75" x14ac:dyDescent="0.3">
      <c r="A553" s="39" t="s">
        <v>198</v>
      </c>
      <c r="B553" s="12"/>
      <c r="C553" s="12"/>
      <c r="D553" s="13"/>
    </row>
    <row r="554" spans="1:4" s="14" customFormat="1" x14ac:dyDescent="0.3">
      <c r="A554" s="12" t="s">
        <v>90</v>
      </c>
      <c r="B554" s="12" t="s">
        <v>8</v>
      </c>
      <c r="C554" s="12"/>
      <c r="D554" s="13"/>
    </row>
    <row r="555" spans="1:4" s="14" customFormat="1" x14ac:dyDescent="0.3">
      <c r="A555" s="12" t="s">
        <v>163</v>
      </c>
      <c r="B555" s="12" t="s">
        <v>8</v>
      </c>
      <c r="C555" s="12"/>
      <c r="D555" s="13"/>
    </row>
    <row r="556" spans="1:4" s="14" customFormat="1" x14ac:dyDescent="0.3">
      <c r="A556" s="12" t="s">
        <v>164</v>
      </c>
      <c r="B556" s="12" t="s">
        <v>8</v>
      </c>
      <c r="C556" s="12"/>
      <c r="D556" s="13"/>
    </row>
    <row r="557" spans="1:4" s="14" customFormat="1" x14ac:dyDescent="0.3">
      <c r="A557" s="12" t="s">
        <v>199</v>
      </c>
      <c r="B557" s="12" t="s">
        <v>8</v>
      </c>
      <c r="C557" s="12"/>
      <c r="D557" s="13"/>
    </row>
    <row r="558" spans="1:4" s="14" customFormat="1" ht="75" x14ac:dyDescent="0.3">
      <c r="A558" s="39" t="s">
        <v>200</v>
      </c>
      <c r="B558" s="12"/>
      <c r="C558" s="12"/>
      <c r="D558" s="13"/>
    </row>
    <row r="559" spans="1:4" s="14" customFormat="1" ht="93.75" x14ac:dyDescent="0.3">
      <c r="A559" s="39" t="s">
        <v>201</v>
      </c>
      <c r="B559" s="12" t="s">
        <v>8</v>
      </c>
      <c r="C559" s="12"/>
      <c r="D559" s="13"/>
    </row>
    <row r="560" spans="1:4" s="14" customFormat="1" ht="75" x14ac:dyDescent="0.3">
      <c r="A560" s="39" t="s">
        <v>202</v>
      </c>
      <c r="B560" s="12" t="s">
        <v>8</v>
      </c>
      <c r="C560" s="12"/>
      <c r="D560" s="13"/>
    </row>
    <row r="561" spans="1:4" s="14" customFormat="1" ht="93.75" x14ac:dyDescent="0.3">
      <c r="A561" s="39" t="s">
        <v>203</v>
      </c>
      <c r="B561" s="12" t="s">
        <v>8</v>
      </c>
      <c r="C561" s="12"/>
      <c r="D561" s="13"/>
    </row>
    <row r="562" spans="1:4" s="48" customFormat="1" ht="93.75" x14ac:dyDescent="0.3">
      <c r="A562" s="32" t="s">
        <v>204</v>
      </c>
      <c r="B562" s="38"/>
      <c r="C562" s="38"/>
      <c r="D562" s="36"/>
    </row>
    <row r="563" spans="1:4" s="14" customFormat="1" ht="56.25" x14ac:dyDescent="0.3">
      <c r="A563" s="39" t="s">
        <v>205</v>
      </c>
      <c r="B563" s="12" t="s">
        <v>8</v>
      </c>
      <c r="C563" s="12"/>
      <c r="D563" s="13"/>
    </row>
    <row r="564" spans="1:4" s="48" customFormat="1" ht="56.25" x14ac:dyDescent="0.3">
      <c r="A564" s="32" t="s">
        <v>206</v>
      </c>
      <c r="B564" s="38"/>
      <c r="C564" s="38"/>
      <c r="D564" s="36"/>
    </row>
    <row r="565" spans="1:4" s="14" customFormat="1" ht="75" x14ac:dyDescent="0.3">
      <c r="A565" s="12" t="s">
        <v>276</v>
      </c>
      <c r="B565" s="12" t="s">
        <v>8</v>
      </c>
      <c r="C565" s="12"/>
      <c r="D565" s="13"/>
    </row>
    <row r="566" spans="1:4" s="14" customFormat="1" ht="59.25" customHeight="1" x14ac:dyDescent="0.3">
      <c r="A566" s="53" t="s">
        <v>423</v>
      </c>
      <c r="B566" s="12"/>
      <c r="C566" s="12"/>
      <c r="D566" s="13"/>
    </row>
    <row r="567" spans="1:4" s="14" customFormat="1" ht="87" customHeight="1" x14ac:dyDescent="0.3">
      <c r="A567" s="54" t="s">
        <v>425</v>
      </c>
      <c r="B567" s="12"/>
      <c r="C567" s="12"/>
      <c r="D567" s="13"/>
    </row>
    <row r="568" spans="1:4" s="14" customFormat="1" ht="81" customHeight="1" x14ac:dyDescent="0.3">
      <c r="A568" s="55" t="s">
        <v>426</v>
      </c>
      <c r="B568" s="12"/>
      <c r="C568" s="12"/>
      <c r="D568" s="13"/>
    </row>
    <row r="569" spans="1:4" s="48" customFormat="1" ht="75" x14ac:dyDescent="0.3">
      <c r="A569" s="32" t="s">
        <v>424</v>
      </c>
      <c r="B569" s="38"/>
      <c r="C569" s="38"/>
      <c r="D569" s="36"/>
    </row>
    <row r="570" spans="1:4" s="14" customFormat="1" ht="75" x14ac:dyDescent="0.3">
      <c r="A570" s="39" t="s">
        <v>427</v>
      </c>
      <c r="B570" s="12"/>
      <c r="C570" s="12"/>
      <c r="D570" s="13"/>
    </row>
    <row r="571" spans="1:4" s="14" customFormat="1" x14ac:dyDescent="0.3">
      <c r="A571" s="12" t="s">
        <v>189</v>
      </c>
      <c r="B571" s="12" t="s">
        <v>8</v>
      </c>
      <c r="C571" s="12"/>
      <c r="D571" s="13"/>
    </row>
    <row r="572" spans="1:4" s="14" customFormat="1" x14ac:dyDescent="0.3">
      <c r="A572" s="12" t="s">
        <v>190</v>
      </c>
      <c r="B572" s="12" t="s">
        <v>8</v>
      </c>
      <c r="C572" s="12"/>
      <c r="D572" s="13"/>
    </row>
    <row r="573" spans="1:4" s="14" customFormat="1" ht="75" x14ac:dyDescent="0.3">
      <c r="A573" s="39" t="s">
        <v>428</v>
      </c>
      <c r="B573" s="12"/>
      <c r="C573" s="12"/>
      <c r="D573" s="13"/>
    </row>
    <row r="574" spans="1:4" s="14" customFormat="1" x14ac:dyDescent="0.3">
      <c r="A574" s="12" t="s">
        <v>189</v>
      </c>
      <c r="B574" s="12" t="s">
        <v>8</v>
      </c>
      <c r="C574" s="12"/>
      <c r="D574" s="13"/>
    </row>
    <row r="575" spans="1:4" s="14" customFormat="1" x14ac:dyDescent="0.3">
      <c r="A575" s="12" t="s">
        <v>190</v>
      </c>
      <c r="B575" s="12" t="s">
        <v>8</v>
      </c>
      <c r="C575" s="12"/>
      <c r="D575" s="13"/>
    </row>
    <row r="576" spans="1:4" s="14" customFormat="1" ht="75" x14ac:dyDescent="0.3">
      <c r="A576" s="39" t="s">
        <v>429</v>
      </c>
      <c r="B576" s="12"/>
      <c r="C576" s="12"/>
      <c r="D576" s="13"/>
    </row>
    <row r="577" spans="1:4" s="14" customFormat="1" x14ac:dyDescent="0.3">
      <c r="A577" s="12" t="s">
        <v>189</v>
      </c>
      <c r="B577" s="12" t="s">
        <v>8</v>
      </c>
      <c r="C577" s="12"/>
      <c r="D577" s="13"/>
    </row>
    <row r="578" spans="1:4" s="14" customFormat="1" x14ac:dyDescent="0.3">
      <c r="A578" s="12" t="s">
        <v>190</v>
      </c>
      <c r="B578" s="12" t="s">
        <v>8</v>
      </c>
      <c r="C578" s="12"/>
      <c r="D578" s="13"/>
    </row>
    <row r="579" spans="1:4" s="14" customFormat="1" x14ac:dyDescent="0.3">
      <c r="A579" s="56" t="s">
        <v>207</v>
      </c>
      <c r="B579" s="38"/>
      <c r="C579" s="38"/>
      <c r="D579" s="36"/>
    </row>
    <row r="580" spans="1:4" s="14" customFormat="1" x14ac:dyDescent="0.3">
      <c r="A580" s="43" t="s">
        <v>208</v>
      </c>
      <c r="B580" s="38"/>
      <c r="C580" s="38"/>
      <c r="D580" s="36"/>
    </row>
    <row r="581" spans="1:4" s="48" customFormat="1" ht="37.5" x14ac:dyDescent="0.3">
      <c r="A581" s="38" t="s">
        <v>209</v>
      </c>
      <c r="B581" s="38"/>
      <c r="C581" s="38"/>
      <c r="D581" s="36"/>
    </row>
    <row r="582" spans="1:4" s="14" customFormat="1" ht="75" x14ac:dyDescent="0.3">
      <c r="A582" s="39" t="s">
        <v>210</v>
      </c>
      <c r="B582" s="12" t="s">
        <v>8</v>
      </c>
      <c r="C582" s="12"/>
      <c r="D582" s="13" t="s">
        <v>310</v>
      </c>
    </row>
    <row r="583" spans="1:4" s="14" customFormat="1" ht="37.5" x14ac:dyDescent="0.3">
      <c r="A583" s="11" t="s">
        <v>211</v>
      </c>
      <c r="B583" s="12"/>
      <c r="C583" s="12"/>
      <c r="D583" s="13" t="s">
        <v>310</v>
      </c>
    </row>
    <row r="584" spans="1:4" s="14" customFormat="1" x14ac:dyDescent="0.3">
      <c r="A584" s="12" t="s">
        <v>212</v>
      </c>
      <c r="B584" s="12" t="s">
        <v>8</v>
      </c>
      <c r="C584" s="12"/>
      <c r="D584" s="13"/>
    </row>
    <row r="585" spans="1:4" s="14" customFormat="1" x14ac:dyDescent="0.3">
      <c r="A585" s="12" t="s">
        <v>213</v>
      </c>
      <c r="B585" s="12" t="s">
        <v>8</v>
      </c>
      <c r="C585" s="12"/>
      <c r="D585" s="13"/>
    </row>
    <row r="586" spans="1:4" s="14" customFormat="1" x14ac:dyDescent="0.3">
      <c r="A586" s="12" t="s">
        <v>214</v>
      </c>
      <c r="B586" s="12" t="s">
        <v>8</v>
      </c>
      <c r="C586" s="12"/>
      <c r="D586" s="13"/>
    </row>
    <row r="587" spans="1:4" s="14" customFormat="1" x14ac:dyDescent="0.3">
      <c r="A587" s="12" t="s">
        <v>215</v>
      </c>
      <c r="B587" s="12" t="s">
        <v>8</v>
      </c>
      <c r="C587" s="12"/>
      <c r="D587" s="13"/>
    </row>
    <row r="588" spans="1:4" s="14" customFormat="1" x14ac:dyDescent="0.3">
      <c r="A588" s="12" t="s">
        <v>216</v>
      </c>
      <c r="B588" s="12"/>
      <c r="C588" s="12"/>
      <c r="D588" s="13"/>
    </row>
    <row r="589" spans="1:4" s="14" customFormat="1" x14ac:dyDescent="0.3">
      <c r="A589" s="12" t="s">
        <v>217</v>
      </c>
      <c r="B589" s="12" t="s">
        <v>8</v>
      </c>
      <c r="C589" s="12"/>
      <c r="D589" s="13"/>
    </row>
    <row r="590" spans="1:4" s="14" customFormat="1" x14ac:dyDescent="0.3">
      <c r="A590" s="12" t="s">
        <v>218</v>
      </c>
      <c r="B590" s="12" t="s">
        <v>8</v>
      </c>
      <c r="C590" s="12"/>
      <c r="D590" s="13"/>
    </row>
    <row r="591" spans="1:4" s="14" customFormat="1" x14ac:dyDescent="0.3">
      <c r="A591" s="12" t="s">
        <v>219</v>
      </c>
      <c r="B591" s="12"/>
      <c r="C591" s="12"/>
      <c r="D591" s="13"/>
    </row>
    <row r="592" spans="1:4" s="14" customFormat="1" x14ac:dyDescent="0.3">
      <c r="A592" s="12" t="s">
        <v>217</v>
      </c>
      <c r="B592" s="12" t="s">
        <v>8</v>
      </c>
      <c r="C592" s="12"/>
      <c r="D592" s="13"/>
    </row>
    <row r="593" spans="1:4" s="14" customFormat="1" x14ac:dyDescent="0.3">
      <c r="A593" s="12" t="s">
        <v>220</v>
      </c>
      <c r="B593" s="12" t="s">
        <v>8</v>
      </c>
      <c r="C593" s="12"/>
      <c r="D593" s="13"/>
    </row>
    <row r="594" spans="1:4" s="14" customFormat="1" ht="75" x14ac:dyDescent="0.3">
      <c r="A594" s="39" t="s">
        <v>221</v>
      </c>
      <c r="B594" s="12" t="s">
        <v>8</v>
      </c>
      <c r="C594" s="12"/>
      <c r="D594" s="13" t="s">
        <v>310</v>
      </c>
    </row>
    <row r="595" spans="1:4" s="48" customFormat="1" ht="56.25" x14ac:dyDescent="0.3">
      <c r="A595" s="32" t="s">
        <v>222</v>
      </c>
      <c r="B595" s="38"/>
      <c r="C595" s="38"/>
      <c r="D595" s="13" t="s">
        <v>310</v>
      </c>
    </row>
    <row r="596" spans="1:4" s="14" customFormat="1" ht="75" x14ac:dyDescent="0.3">
      <c r="A596" s="39" t="s">
        <v>223</v>
      </c>
      <c r="B596" s="12" t="s">
        <v>8</v>
      </c>
      <c r="C596" s="12"/>
      <c r="D596" s="13"/>
    </row>
    <row r="597" spans="1:4" s="14" customFormat="1" ht="75" x14ac:dyDescent="0.3">
      <c r="A597" s="39" t="s">
        <v>224</v>
      </c>
      <c r="B597" s="12" t="s">
        <v>8</v>
      </c>
      <c r="C597" s="12"/>
      <c r="D597" s="13"/>
    </row>
    <row r="598" spans="1:4" s="14" customFormat="1" x14ac:dyDescent="0.3">
      <c r="A598" s="12" t="s">
        <v>225</v>
      </c>
      <c r="B598" s="12"/>
      <c r="C598" s="12"/>
      <c r="D598" s="13"/>
    </row>
    <row r="599" spans="1:4" s="14" customFormat="1" ht="56.25" x14ac:dyDescent="0.3">
      <c r="A599" s="39" t="s">
        <v>226</v>
      </c>
      <c r="B599" s="12" t="s">
        <v>8</v>
      </c>
      <c r="C599" s="12"/>
      <c r="D599" s="13"/>
    </row>
    <row r="600" spans="1:4" s="48" customFormat="1" ht="56.25" x14ac:dyDescent="0.3">
      <c r="A600" s="32" t="s">
        <v>227</v>
      </c>
      <c r="B600" s="38"/>
      <c r="C600" s="38"/>
      <c r="D600" s="13" t="s">
        <v>310</v>
      </c>
    </row>
    <row r="601" spans="1:4" s="14" customFormat="1" ht="75" x14ac:dyDescent="0.3">
      <c r="A601" s="39" t="s">
        <v>228</v>
      </c>
      <c r="B601" s="12" t="s">
        <v>8</v>
      </c>
      <c r="C601" s="12"/>
      <c r="D601" s="13"/>
    </row>
    <row r="602" spans="1:4" s="14" customFormat="1" ht="75" x14ac:dyDescent="0.3">
      <c r="A602" s="12" t="s">
        <v>229</v>
      </c>
      <c r="B602" s="12"/>
      <c r="C602" s="12"/>
      <c r="D602" s="13"/>
    </row>
    <row r="603" spans="1:4" s="14" customFormat="1" x14ac:dyDescent="0.3">
      <c r="A603" s="12" t="s">
        <v>90</v>
      </c>
      <c r="B603" s="12" t="s">
        <v>8</v>
      </c>
      <c r="C603" s="12"/>
      <c r="D603" s="13"/>
    </row>
    <row r="604" spans="1:4" s="14" customFormat="1" x14ac:dyDescent="0.3">
      <c r="A604" s="12" t="s">
        <v>230</v>
      </c>
      <c r="B604" s="12" t="s">
        <v>8</v>
      </c>
      <c r="C604" s="12"/>
      <c r="D604" s="13"/>
    </row>
    <row r="605" spans="1:4" s="14" customFormat="1" ht="150" x14ac:dyDescent="0.3">
      <c r="A605" s="39" t="s">
        <v>231</v>
      </c>
      <c r="B605" s="12" t="s">
        <v>8</v>
      </c>
      <c r="C605" s="12"/>
      <c r="D605" s="13"/>
    </row>
    <row r="606" spans="1:4" s="14" customFormat="1" ht="93.75" x14ac:dyDescent="0.3">
      <c r="A606" s="12" t="s">
        <v>232</v>
      </c>
      <c r="B606" s="12" t="s">
        <v>8</v>
      </c>
      <c r="C606" s="12"/>
      <c r="D606" s="13"/>
    </row>
    <row r="607" spans="1:4" s="14" customFormat="1" ht="56.25" x14ac:dyDescent="0.3">
      <c r="A607" s="38" t="s">
        <v>430</v>
      </c>
      <c r="B607" s="12"/>
      <c r="C607" s="12"/>
      <c r="D607" s="13" t="s">
        <v>310</v>
      </c>
    </row>
    <row r="608" spans="1:4" s="14" customFormat="1" ht="56.25" x14ac:dyDescent="0.3">
      <c r="A608" s="12" t="s">
        <v>431</v>
      </c>
      <c r="B608" s="12"/>
      <c r="C608" s="12"/>
      <c r="D608" s="13"/>
    </row>
    <row r="609" spans="1:4" s="14" customFormat="1" ht="75" x14ac:dyDescent="0.3">
      <c r="A609" s="12" t="s">
        <v>432</v>
      </c>
      <c r="B609" s="12" t="s">
        <v>8</v>
      </c>
      <c r="C609" s="12"/>
      <c r="D609" s="13"/>
    </row>
    <row r="610" spans="1:4" s="14" customFormat="1" ht="56.25" x14ac:dyDescent="0.3">
      <c r="A610" s="12" t="s">
        <v>433</v>
      </c>
      <c r="B610" s="12"/>
      <c r="C610" s="12"/>
      <c r="D610" s="13"/>
    </row>
    <row r="611" spans="1:4" s="14" customFormat="1" ht="75" x14ac:dyDescent="0.3">
      <c r="A611" s="38" t="s">
        <v>434</v>
      </c>
      <c r="B611" s="12"/>
      <c r="C611" s="12"/>
      <c r="D611" s="13" t="s">
        <v>310</v>
      </c>
    </row>
    <row r="612" spans="1:4" s="14" customFormat="1" ht="56.25" x14ac:dyDescent="0.3">
      <c r="A612" s="12" t="s">
        <v>435</v>
      </c>
      <c r="B612" s="12" t="s">
        <v>8</v>
      </c>
      <c r="C612" s="12"/>
      <c r="D612" s="13"/>
    </row>
    <row r="613" spans="1:4" s="14" customFormat="1" ht="56.25" x14ac:dyDescent="0.3">
      <c r="A613" s="38" t="s">
        <v>436</v>
      </c>
      <c r="B613" s="12"/>
      <c r="C613" s="12"/>
      <c r="D613" s="13" t="s">
        <v>310</v>
      </c>
    </row>
    <row r="614" spans="1:4" s="14" customFormat="1" ht="56.25" x14ac:dyDescent="0.3">
      <c r="A614" s="12" t="s">
        <v>437</v>
      </c>
      <c r="B614" s="12" t="s">
        <v>69</v>
      </c>
      <c r="C614" s="12"/>
      <c r="D614" s="13"/>
    </row>
    <row r="615" spans="1:4" s="14" customFormat="1" ht="75" x14ac:dyDescent="0.3">
      <c r="A615" s="12" t="s">
        <v>438</v>
      </c>
      <c r="B615" s="12" t="s">
        <v>8</v>
      </c>
      <c r="C615" s="12"/>
      <c r="D615" s="13"/>
    </row>
    <row r="616" spans="1:4" s="14" customFormat="1" ht="37.5" x14ac:dyDescent="0.3">
      <c r="A616" s="12" t="s">
        <v>439</v>
      </c>
      <c r="B616" s="12" t="s">
        <v>8</v>
      </c>
      <c r="C616" s="12"/>
      <c r="D616" s="13"/>
    </row>
    <row r="617" spans="1:4" s="14" customFormat="1" ht="76.5" customHeight="1" x14ac:dyDescent="0.3">
      <c r="A617" s="12" t="s">
        <v>440</v>
      </c>
      <c r="B617" s="12"/>
      <c r="C617" s="12"/>
      <c r="D617" s="13"/>
    </row>
    <row r="618" spans="1:4" s="14" customFormat="1" ht="94.5" customHeight="1" x14ac:dyDescent="0.3">
      <c r="A618" s="12" t="s">
        <v>488</v>
      </c>
      <c r="B618" s="12" t="s">
        <v>8</v>
      </c>
      <c r="C618" s="12"/>
      <c r="D618" s="13"/>
    </row>
    <row r="619" spans="1:4" s="14" customFormat="1" ht="76.5" customHeight="1" x14ac:dyDescent="0.3">
      <c r="A619" s="38" t="s">
        <v>441</v>
      </c>
      <c r="B619" s="12"/>
      <c r="C619" s="12"/>
      <c r="D619" s="13"/>
    </row>
    <row r="620" spans="1:4" s="14" customFormat="1" ht="76.5" customHeight="1" x14ac:dyDescent="0.3">
      <c r="A620" s="12" t="s">
        <v>442</v>
      </c>
      <c r="B620" s="12" t="s">
        <v>8</v>
      </c>
      <c r="C620" s="12"/>
      <c r="D620" s="13" t="s">
        <v>310</v>
      </c>
    </row>
    <row r="621" spans="1:4" s="14" customFormat="1" ht="76.5" customHeight="1" x14ac:dyDescent="0.3">
      <c r="A621" s="12" t="s">
        <v>443</v>
      </c>
      <c r="B621" s="12" t="s">
        <v>8</v>
      </c>
      <c r="C621" s="12"/>
      <c r="D621" s="13">
        <v>0</v>
      </c>
    </row>
    <row r="622" spans="1:4" s="14" customFormat="1" ht="103.5" customHeight="1" x14ac:dyDescent="0.3">
      <c r="A622" s="12" t="s">
        <v>444</v>
      </c>
      <c r="B622" s="12"/>
      <c r="C622" s="12"/>
      <c r="D622" s="13">
        <v>0</v>
      </c>
    </row>
    <row r="623" spans="1:4" s="14" customFormat="1" ht="76.5" customHeight="1" x14ac:dyDescent="0.3">
      <c r="A623" s="12" t="s">
        <v>445</v>
      </c>
      <c r="B623" s="12"/>
      <c r="C623" s="12"/>
      <c r="D623" s="13">
        <v>1</v>
      </c>
    </row>
    <row r="624" spans="1:4" s="48" customFormat="1" ht="37.5" x14ac:dyDescent="0.3">
      <c r="A624" s="38" t="s">
        <v>446</v>
      </c>
      <c r="B624" s="38"/>
      <c r="C624" s="38"/>
      <c r="D624" s="13" t="s">
        <v>310</v>
      </c>
    </row>
    <row r="625" spans="1:4" s="14" customFormat="1" ht="93.75" x14ac:dyDescent="0.3">
      <c r="A625" s="11" t="s">
        <v>447</v>
      </c>
      <c r="B625" s="12"/>
      <c r="C625" s="12"/>
      <c r="D625" s="13" t="s">
        <v>310</v>
      </c>
    </row>
    <row r="626" spans="1:4" s="14" customFormat="1" ht="37.5" x14ac:dyDescent="0.3">
      <c r="A626" s="12" t="s">
        <v>233</v>
      </c>
      <c r="B626" s="12" t="s">
        <v>8</v>
      </c>
      <c r="C626" s="12"/>
      <c r="D626" s="13"/>
    </row>
    <row r="627" spans="1:4" s="14" customFormat="1" x14ac:dyDescent="0.3">
      <c r="A627" s="12" t="s">
        <v>234</v>
      </c>
      <c r="B627" s="12" t="s">
        <v>8</v>
      </c>
      <c r="C627" s="12"/>
      <c r="D627" s="13"/>
    </row>
    <row r="628" spans="1:4" s="14" customFormat="1" ht="37.5" x14ac:dyDescent="0.3">
      <c r="A628" s="12" t="s">
        <v>235</v>
      </c>
      <c r="B628" s="12" t="s">
        <v>8</v>
      </c>
      <c r="C628" s="12"/>
      <c r="D628" s="13"/>
    </row>
    <row r="629" spans="1:4" s="14" customFormat="1" ht="37.5" x14ac:dyDescent="0.3">
      <c r="A629" s="12" t="s">
        <v>236</v>
      </c>
      <c r="B629" s="12" t="s">
        <v>8</v>
      </c>
      <c r="C629" s="12"/>
      <c r="D629" s="13"/>
    </row>
    <row r="630" spans="1:4" s="14" customFormat="1" x14ac:dyDescent="0.3">
      <c r="A630" s="56" t="s">
        <v>237</v>
      </c>
      <c r="B630" s="38"/>
      <c r="C630" s="38"/>
      <c r="D630" s="36" t="s">
        <v>310</v>
      </c>
    </row>
    <row r="631" spans="1:4" s="14" customFormat="1" x14ac:dyDescent="0.3">
      <c r="A631" s="57" t="s">
        <v>238</v>
      </c>
      <c r="B631" s="38"/>
      <c r="C631" s="38"/>
      <c r="D631" s="36"/>
    </row>
    <row r="632" spans="1:4" s="48" customFormat="1" ht="37.5" x14ac:dyDescent="0.3">
      <c r="A632" s="38" t="s">
        <v>239</v>
      </c>
      <c r="B632" s="38"/>
      <c r="C632" s="38"/>
      <c r="D632" s="36"/>
    </row>
    <row r="633" spans="1:4" s="14" customFormat="1" ht="37.5" x14ac:dyDescent="0.3">
      <c r="A633" s="12" t="s">
        <v>240</v>
      </c>
      <c r="B633" s="12"/>
      <c r="C633" s="12"/>
      <c r="D633" s="13"/>
    </row>
    <row r="634" spans="1:4" s="14" customFormat="1" ht="37.5" x14ac:dyDescent="0.3">
      <c r="A634" s="12" t="s">
        <v>241</v>
      </c>
      <c r="B634" s="12" t="s">
        <v>8</v>
      </c>
      <c r="C634" s="12"/>
      <c r="D634" s="13"/>
    </row>
    <row r="635" spans="1:4" s="14" customFormat="1" x14ac:dyDescent="0.3">
      <c r="A635" s="12" t="s">
        <v>242</v>
      </c>
      <c r="B635" s="12" t="s">
        <v>8</v>
      </c>
      <c r="C635" s="12"/>
      <c r="D635" s="13"/>
    </row>
    <row r="636" spans="1:4" s="14" customFormat="1" x14ac:dyDescent="0.3">
      <c r="A636" s="12" t="s">
        <v>243</v>
      </c>
      <c r="B636" s="12" t="s">
        <v>8</v>
      </c>
      <c r="C636" s="12"/>
      <c r="D636" s="13"/>
    </row>
    <row r="637" spans="1:4" s="14" customFormat="1" ht="75" x14ac:dyDescent="0.3">
      <c r="A637" s="39" t="s">
        <v>244</v>
      </c>
      <c r="B637" s="12"/>
      <c r="C637" s="12"/>
      <c r="D637" s="13"/>
    </row>
    <row r="638" spans="1:4" s="14" customFormat="1" x14ac:dyDescent="0.3">
      <c r="A638" s="12" t="s">
        <v>245</v>
      </c>
      <c r="B638" s="12" t="s">
        <v>8</v>
      </c>
      <c r="C638" s="12"/>
      <c r="D638" s="13"/>
    </row>
    <row r="639" spans="1:4" s="14" customFormat="1" x14ac:dyDescent="0.3">
      <c r="A639" s="12" t="s">
        <v>246</v>
      </c>
      <c r="B639" s="12" t="s">
        <v>8</v>
      </c>
      <c r="C639" s="12"/>
      <c r="D639" s="13"/>
    </row>
    <row r="640" spans="1:4" s="14" customFormat="1" x14ac:dyDescent="0.3">
      <c r="A640" s="12" t="s">
        <v>247</v>
      </c>
      <c r="B640" s="12" t="s">
        <v>8</v>
      </c>
      <c r="C640" s="12"/>
      <c r="D640" s="13"/>
    </row>
    <row r="641" spans="1:4" s="48" customFormat="1" ht="37.5" x14ac:dyDescent="0.3">
      <c r="A641" s="38" t="s">
        <v>248</v>
      </c>
      <c r="B641" s="38"/>
      <c r="C641" s="38"/>
      <c r="D641" s="36"/>
    </row>
    <row r="642" spans="1:4" s="14" customFormat="1" x14ac:dyDescent="0.3">
      <c r="A642" s="12" t="s">
        <v>249</v>
      </c>
      <c r="B642" s="12"/>
      <c r="C642" s="12"/>
      <c r="D642" s="13"/>
    </row>
    <row r="643" spans="1:4" s="14" customFormat="1" ht="93.75" x14ac:dyDescent="0.3">
      <c r="A643" s="39" t="s">
        <v>250</v>
      </c>
      <c r="B643" s="12"/>
      <c r="C643" s="12"/>
      <c r="D643" s="13"/>
    </row>
    <row r="644" spans="1:4" s="14" customFormat="1" x14ac:dyDescent="0.3">
      <c r="A644" s="12" t="s">
        <v>251</v>
      </c>
      <c r="B644" s="12" t="s">
        <v>8</v>
      </c>
      <c r="C644" s="12"/>
      <c r="D644" s="13"/>
    </row>
    <row r="645" spans="1:4" s="14" customFormat="1" x14ac:dyDescent="0.3">
      <c r="A645" s="12" t="s">
        <v>252</v>
      </c>
      <c r="B645" s="12" t="s">
        <v>8</v>
      </c>
      <c r="C645" s="12"/>
      <c r="D645" s="13"/>
    </row>
    <row r="646" spans="1:4" s="14" customFormat="1" x14ac:dyDescent="0.3">
      <c r="A646" s="12" t="s">
        <v>253</v>
      </c>
      <c r="B646" s="12" t="s">
        <v>8</v>
      </c>
      <c r="C646" s="12"/>
      <c r="D646" s="13"/>
    </row>
    <row r="647" spans="1:4" s="14" customFormat="1" ht="56.25" x14ac:dyDescent="0.3">
      <c r="A647" s="39" t="s">
        <v>254</v>
      </c>
      <c r="B647" s="12"/>
      <c r="C647" s="12"/>
      <c r="D647" s="13"/>
    </row>
    <row r="648" spans="1:4" s="14" customFormat="1" ht="37.5" x14ac:dyDescent="0.3">
      <c r="A648" s="12" t="s">
        <v>255</v>
      </c>
      <c r="B648" s="12"/>
      <c r="C648" s="12"/>
      <c r="D648" s="13"/>
    </row>
    <row r="649" spans="1:4" s="14" customFormat="1" x14ac:dyDescent="0.3">
      <c r="A649" s="12" t="s">
        <v>256</v>
      </c>
      <c r="B649" s="12" t="s">
        <v>8</v>
      </c>
      <c r="C649" s="12"/>
      <c r="D649" s="13"/>
    </row>
    <row r="650" spans="1:4" s="14" customFormat="1" ht="37.5" x14ac:dyDescent="0.3">
      <c r="A650" s="12" t="s">
        <v>257</v>
      </c>
      <c r="B650" s="12" t="s">
        <v>8</v>
      </c>
      <c r="C650" s="12"/>
      <c r="D650" s="13"/>
    </row>
    <row r="651" spans="1:4" s="14" customFormat="1" ht="37.5" x14ac:dyDescent="0.3">
      <c r="A651" s="12" t="s">
        <v>258</v>
      </c>
      <c r="B651" s="12" t="s">
        <v>8</v>
      </c>
      <c r="C651" s="12"/>
      <c r="D651" s="13"/>
    </row>
    <row r="652" spans="1:4" s="14" customFormat="1" x14ac:dyDescent="0.3">
      <c r="A652" s="12" t="s">
        <v>259</v>
      </c>
      <c r="B652" s="12"/>
      <c r="C652" s="12"/>
      <c r="D652" s="13"/>
    </row>
    <row r="653" spans="1:4" s="14" customFormat="1" x14ac:dyDescent="0.3">
      <c r="A653" s="12" t="s">
        <v>256</v>
      </c>
      <c r="B653" s="12" t="s">
        <v>8</v>
      </c>
      <c r="C653" s="12"/>
      <c r="D653" s="13"/>
    </row>
    <row r="654" spans="1:4" s="14" customFormat="1" ht="37.5" x14ac:dyDescent="0.3">
      <c r="A654" s="12" t="s">
        <v>257</v>
      </c>
      <c r="B654" s="12" t="s">
        <v>8</v>
      </c>
      <c r="C654" s="12"/>
      <c r="D654" s="13"/>
    </row>
    <row r="655" spans="1:4" s="14" customFormat="1" ht="37.5" x14ac:dyDescent="0.3">
      <c r="A655" s="12" t="s">
        <v>258</v>
      </c>
      <c r="B655" s="12" t="s">
        <v>8</v>
      </c>
      <c r="C655" s="12"/>
      <c r="D655" s="13"/>
    </row>
    <row r="656" spans="1:4" s="14" customFormat="1" x14ac:dyDescent="0.3">
      <c r="A656" s="12" t="s">
        <v>260</v>
      </c>
      <c r="B656" s="12"/>
      <c r="C656" s="12"/>
      <c r="D656" s="13"/>
    </row>
    <row r="657" spans="1:4" s="14" customFormat="1" x14ac:dyDescent="0.3">
      <c r="A657" s="12" t="s">
        <v>256</v>
      </c>
      <c r="B657" s="12" t="s">
        <v>8</v>
      </c>
      <c r="C657" s="12"/>
      <c r="D657" s="13"/>
    </row>
    <row r="658" spans="1:4" s="14" customFormat="1" ht="37.5" x14ac:dyDescent="0.3">
      <c r="A658" s="12" t="s">
        <v>257</v>
      </c>
      <c r="B658" s="12" t="s">
        <v>8</v>
      </c>
      <c r="C658" s="12"/>
      <c r="D658" s="13"/>
    </row>
    <row r="659" spans="1:4" s="14" customFormat="1" ht="37.5" x14ac:dyDescent="0.3">
      <c r="A659" s="12" t="s">
        <v>261</v>
      </c>
      <c r="B659" s="12" t="s">
        <v>8</v>
      </c>
      <c r="C659" s="12"/>
      <c r="D659" s="13"/>
    </row>
    <row r="660" spans="1:4" s="14" customFormat="1" ht="56.25" x14ac:dyDescent="0.3">
      <c r="A660" s="39" t="s">
        <v>262</v>
      </c>
      <c r="B660" s="12"/>
      <c r="C660" s="12"/>
      <c r="D660" s="13"/>
    </row>
    <row r="661" spans="1:4" s="14" customFormat="1" ht="37.5" x14ac:dyDescent="0.3">
      <c r="A661" s="12" t="s">
        <v>241</v>
      </c>
      <c r="B661" s="12" t="s">
        <v>8</v>
      </c>
      <c r="C661" s="12"/>
      <c r="D661" s="13"/>
    </row>
    <row r="662" spans="1:4" s="14" customFormat="1" x14ac:dyDescent="0.3">
      <c r="A662" s="12" t="s">
        <v>242</v>
      </c>
      <c r="B662" s="12" t="s">
        <v>8</v>
      </c>
      <c r="C662" s="12"/>
      <c r="D662" s="13"/>
    </row>
    <row r="663" spans="1:4" s="14" customFormat="1" x14ac:dyDescent="0.3">
      <c r="A663" s="12" t="s">
        <v>243</v>
      </c>
      <c r="B663" s="12" t="s">
        <v>8</v>
      </c>
      <c r="C663" s="12"/>
      <c r="D663" s="13"/>
    </row>
    <row r="664" spans="1:4" s="59" customFormat="1" ht="56.25" x14ac:dyDescent="0.3">
      <c r="A664" s="58" t="s">
        <v>263</v>
      </c>
      <c r="B664" s="58"/>
      <c r="C664" s="58"/>
      <c r="D664" s="36"/>
    </row>
    <row r="665" spans="1:4" s="14" customFormat="1" ht="131.25" x14ac:dyDescent="0.3">
      <c r="A665" s="39" t="s">
        <v>264</v>
      </c>
      <c r="B665" s="12"/>
      <c r="C665" s="12"/>
      <c r="D665" s="13"/>
    </row>
    <row r="666" spans="1:4" s="14" customFormat="1" x14ac:dyDescent="0.3">
      <c r="A666" s="12" t="s">
        <v>265</v>
      </c>
      <c r="B666" s="12" t="s">
        <v>8</v>
      </c>
      <c r="C666" s="12"/>
      <c r="D666" s="13"/>
    </row>
    <row r="667" spans="1:4" s="14" customFormat="1" x14ac:dyDescent="0.3">
      <c r="A667" s="40" t="s">
        <v>266</v>
      </c>
      <c r="B667" s="12" t="s">
        <v>8</v>
      </c>
      <c r="C667" s="12"/>
      <c r="D667" s="13"/>
    </row>
    <row r="668" spans="1:4" s="14" customFormat="1" ht="37.5" x14ac:dyDescent="0.3">
      <c r="A668" s="12" t="s">
        <v>267</v>
      </c>
      <c r="B668" s="12" t="s">
        <v>8</v>
      </c>
      <c r="C668" s="12"/>
      <c r="D668" s="13"/>
    </row>
    <row r="669" spans="1:4" s="14" customFormat="1" x14ac:dyDescent="0.3">
      <c r="A669" s="40" t="s">
        <v>268</v>
      </c>
      <c r="B669" s="12" t="s">
        <v>8</v>
      </c>
      <c r="C669" s="12"/>
      <c r="D669" s="13"/>
    </row>
    <row r="670" spans="1:4" s="14" customFormat="1" ht="131.25" x14ac:dyDescent="0.3">
      <c r="A670" s="39" t="s">
        <v>269</v>
      </c>
      <c r="B670" s="12"/>
      <c r="C670" s="12"/>
      <c r="D670" s="13"/>
    </row>
    <row r="671" spans="1:4" s="14" customFormat="1" x14ac:dyDescent="0.3">
      <c r="A671" s="12" t="s">
        <v>170</v>
      </c>
      <c r="B671" s="12" t="s">
        <v>8</v>
      </c>
      <c r="C671" s="12"/>
      <c r="D671" s="13"/>
    </row>
    <row r="672" spans="1:4" s="14" customFormat="1" x14ac:dyDescent="0.3">
      <c r="A672" s="12" t="s">
        <v>173</v>
      </c>
      <c r="B672" s="12" t="s">
        <v>8</v>
      </c>
      <c r="C672" s="12"/>
      <c r="D672" s="13"/>
    </row>
    <row r="673" spans="1:4" s="14" customFormat="1" ht="56.25" x14ac:dyDescent="0.3">
      <c r="A673" s="38" t="s">
        <v>448</v>
      </c>
      <c r="B673" s="12"/>
      <c r="C673" s="12"/>
      <c r="D673" s="13"/>
    </row>
    <row r="674" spans="1:4" s="14" customFormat="1" ht="75" x14ac:dyDescent="0.3">
      <c r="A674" s="12" t="s">
        <v>449</v>
      </c>
      <c r="B674" s="12" t="s">
        <v>8</v>
      </c>
      <c r="C674" s="12"/>
      <c r="D674" s="13"/>
    </row>
    <row r="675" spans="1:4" s="14" customFormat="1" ht="56.25" x14ac:dyDescent="0.3">
      <c r="A675" s="12" t="s">
        <v>450</v>
      </c>
      <c r="B675" s="12"/>
      <c r="C675" s="12"/>
      <c r="D675" s="13"/>
    </row>
    <row r="676" spans="1:4" s="59" customFormat="1" ht="37.5" x14ac:dyDescent="0.3">
      <c r="A676" s="58" t="s">
        <v>451</v>
      </c>
      <c r="B676" s="58"/>
      <c r="C676" s="58"/>
      <c r="D676" s="36"/>
    </row>
    <row r="677" spans="1:4" s="14" customFormat="1" ht="75" x14ac:dyDescent="0.3">
      <c r="A677" s="39" t="s">
        <v>452</v>
      </c>
      <c r="B677" s="12"/>
      <c r="C677" s="12"/>
      <c r="D677" s="13"/>
    </row>
    <row r="678" spans="1:4" s="14" customFormat="1" x14ac:dyDescent="0.3">
      <c r="A678" s="12" t="s">
        <v>270</v>
      </c>
      <c r="B678" s="12" t="s">
        <v>8</v>
      </c>
      <c r="C678" s="12"/>
      <c r="D678" s="13"/>
    </row>
    <row r="679" spans="1:4" s="14" customFormat="1" x14ac:dyDescent="0.3">
      <c r="A679" s="12" t="s">
        <v>271</v>
      </c>
      <c r="B679" s="12" t="s">
        <v>8</v>
      </c>
      <c r="C679" s="12"/>
      <c r="D679" s="13"/>
    </row>
    <row r="680" spans="1:4" s="14" customFormat="1" ht="37.5" x14ac:dyDescent="0.3">
      <c r="A680" s="12" t="s">
        <v>272</v>
      </c>
      <c r="B680" s="12" t="s">
        <v>8</v>
      </c>
      <c r="C680" s="12"/>
      <c r="D680" s="13"/>
    </row>
    <row r="681" spans="1:4" s="48" customFormat="1" ht="56.25" x14ac:dyDescent="0.3">
      <c r="A681" s="32" t="s">
        <v>453</v>
      </c>
      <c r="B681" s="38"/>
      <c r="C681" s="38"/>
      <c r="D681" s="36"/>
    </row>
    <row r="682" spans="1:4" s="14" customFormat="1" ht="56.25" x14ac:dyDescent="0.3">
      <c r="A682" s="39" t="s">
        <v>454</v>
      </c>
      <c r="B682" s="12" t="s">
        <v>8</v>
      </c>
      <c r="C682" s="12"/>
      <c r="D682" s="13"/>
    </row>
    <row r="683" spans="1:4" s="14" customFormat="1" ht="85.5" customHeight="1" x14ac:dyDescent="0.3">
      <c r="A683" s="32" t="s">
        <v>455</v>
      </c>
      <c r="B683" s="12"/>
      <c r="C683" s="12"/>
      <c r="D683" s="13"/>
    </row>
    <row r="684" spans="1:4" s="14" customFormat="1" ht="56.25" x14ac:dyDescent="0.3">
      <c r="A684" s="39" t="s">
        <v>456</v>
      </c>
      <c r="B684" s="12"/>
      <c r="C684" s="12"/>
      <c r="D684" s="13"/>
    </row>
    <row r="685" spans="1:4" s="14" customFormat="1" ht="63.75" customHeight="1" x14ac:dyDescent="0.3">
      <c r="A685" s="32" t="s">
        <v>457</v>
      </c>
      <c r="B685" s="12"/>
      <c r="C685" s="12"/>
      <c r="D685" s="13"/>
    </row>
    <row r="686" spans="1:4" s="14" customFormat="1" ht="75" x14ac:dyDescent="0.3">
      <c r="A686" s="39" t="s">
        <v>458</v>
      </c>
      <c r="B686" s="12"/>
      <c r="C686" s="12"/>
      <c r="D686" s="13"/>
    </row>
    <row r="687" spans="1:4" s="14" customFormat="1" ht="37.5" x14ac:dyDescent="0.3">
      <c r="A687" s="32" t="s">
        <v>459</v>
      </c>
      <c r="B687" s="12"/>
      <c r="C687" s="12"/>
      <c r="D687" s="13"/>
    </row>
    <row r="688" spans="1:4" s="14" customFormat="1" ht="129.75" customHeight="1" x14ac:dyDescent="0.3">
      <c r="A688" s="39" t="s">
        <v>460</v>
      </c>
      <c r="B688" s="12"/>
      <c r="C688" s="12"/>
      <c r="D688" s="13"/>
    </row>
    <row r="689" spans="1:4" s="14" customFormat="1" ht="30" customHeight="1" x14ac:dyDescent="0.3">
      <c r="A689" s="60" t="s">
        <v>273</v>
      </c>
      <c r="B689" s="38"/>
      <c r="C689" s="38"/>
      <c r="D689" s="13" t="s">
        <v>310</v>
      </c>
    </row>
    <row r="690" spans="1:4" s="14" customFormat="1" ht="51" customHeight="1" x14ac:dyDescent="0.3">
      <c r="A690" s="43" t="s">
        <v>461</v>
      </c>
      <c r="B690" s="38"/>
      <c r="C690" s="38"/>
      <c r="D690" s="13"/>
    </row>
    <row r="691" spans="1:4" s="48" customFormat="1" x14ac:dyDescent="0.3">
      <c r="A691" s="38" t="s">
        <v>462</v>
      </c>
      <c r="B691" s="61"/>
      <c r="C691" s="12"/>
      <c r="D691" s="13"/>
    </row>
    <row r="692" spans="1:4" s="14" customFormat="1" ht="56.25" x14ac:dyDescent="0.3">
      <c r="A692" s="12" t="s">
        <v>463</v>
      </c>
      <c r="B692" s="12" t="s">
        <v>8</v>
      </c>
      <c r="C692" s="12"/>
      <c r="D692" s="13"/>
    </row>
    <row r="693" spans="1:4" s="48" customFormat="1" ht="37.5" x14ac:dyDescent="0.3">
      <c r="A693" s="32" t="s">
        <v>464</v>
      </c>
      <c r="B693" s="38"/>
      <c r="C693" s="38"/>
      <c r="D693" s="36"/>
    </row>
    <row r="694" spans="1:4" s="48" customFormat="1" ht="64.5" customHeight="1" x14ac:dyDescent="0.3">
      <c r="A694" s="12" t="s">
        <v>465</v>
      </c>
      <c r="B694" s="12" t="s">
        <v>8</v>
      </c>
      <c r="C694" s="38"/>
      <c r="D694" s="36"/>
    </row>
    <row r="695" spans="1:4" s="48" customFormat="1" ht="112.5" x14ac:dyDescent="0.3">
      <c r="A695" s="12" t="s">
        <v>466</v>
      </c>
      <c r="B695" s="12" t="s">
        <v>8</v>
      </c>
      <c r="C695" s="38"/>
      <c r="D695" s="36"/>
    </row>
    <row r="696" spans="1:4" s="14" customFormat="1" ht="56.25" x14ac:dyDescent="0.3">
      <c r="A696" s="32" t="s">
        <v>467</v>
      </c>
      <c r="B696" s="12"/>
      <c r="C696" s="12"/>
      <c r="D696" s="37"/>
    </row>
    <row r="697" spans="1:4" s="14" customFormat="1" ht="75" x14ac:dyDescent="0.3">
      <c r="A697" s="39" t="s">
        <v>468</v>
      </c>
      <c r="B697" s="12" t="s">
        <v>8</v>
      </c>
      <c r="C697" s="12"/>
      <c r="D697" s="13"/>
    </row>
    <row r="698" spans="1:4" s="14" customFormat="1" ht="37.5" x14ac:dyDescent="0.3">
      <c r="A698" s="32" t="s">
        <v>469</v>
      </c>
      <c r="B698" s="12"/>
      <c r="C698" s="12"/>
      <c r="D698" s="21"/>
    </row>
    <row r="699" spans="1:4" s="14" customFormat="1" ht="37.5" x14ac:dyDescent="0.3">
      <c r="A699" s="39" t="s">
        <v>470</v>
      </c>
      <c r="B699" s="12"/>
      <c r="C699" s="12"/>
      <c r="D699" s="21"/>
    </row>
    <row r="700" spans="1:4" s="14" customFormat="1" ht="56.25" x14ac:dyDescent="0.3">
      <c r="A700" s="39" t="s">
        <v>471</v>
      </c>
      <c r="B700" s="12"/>
      <c r="C700" s="12"/>
      <c r="D700" s="21"/>
    </row>
    <row r="701" spans="1:4" x14ac:dyDescent="0.3">
      <c r="A701" s="44"/>
      <c r="B701" s="45"/>
      <c r="C701" s="45"/>
      <c r="D701" s="46"/>
    </row>
    <row r="702" spans="1:4" x14ac:dyDescent="0.3">
      <c r="A702" s="44"/>
      <c r="B702" s="45"/>
      <c r="C702" s="45"/>
      <c r="D702" s="46"/>
    </row>
    <row r="703" spans="1:4" x14ac:dyDescent="0.3">
      <c r="A703" s="5"/>
    </row>
    <row r="704" spans="1:4" x14ac:dyDescent="0.3">
      <c r="A704" s="5"/>
      <c r="B704" s="69"/>
      <c r="C704" s="69"/>
      <c r="D704" s="69"/>
    </row>
    <row r="705" spans="1:1" x14ac:dyDescent="0.3">
      <c r="A705" s="5"/>
    </row>
    <row r="706" spans="1:1" x14ac:dyDescent="0.3">
      <c r="A706" s="5"/>
    </row>
  </sheetData>
  <mergeCells count="1">
    <mergeCell ref="B704:D704"/>
  </mergeCells>
  <hyperlinks>
    <hyperlink ref="A258" location="_bookmark0" display="_bookmark0"/>
    <hyperlink ref="A583" location="_bookmark0" display="_bookmark0"/>
    <hyperlink ref="A625" location="_bookmark0" display="_bookmark0"/>
  </hyperlinks>
  <pageMargins left="0.7" right="0.7" top="0.75" bottom="0.75" header="0.3" footer="0.3"/>
  <pageSetup paperSize="9" scale="65" orientation="landscape" r:id="rId1"/>
  <rowBreaks count="14" manualBreakCount="14">
    <brk id="20" max="3" man="1"/>
    <brk id="50" max="3" man="1"/>
    <brk id="74" max="3" man="1"/>
    <brk id="99" max="3" man="1"/>
    <brk id="115" max="3" man="1"/>
    <brk id="128" max="3" man="1"/>
    <brk id="160" max="3" man="1"/>
    <brk id="190" max="3" man="1"/>
    <brk id="208" max="3" man="1"/>
    <brk id="226" max="16383" man="1"/>
    <brk id="659" max="3" man="1"/>
    <brk id="675" max="3" man="1"/>
    <brk id="688" max="3" man="1"/>
    <brk id="704"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ДОО</vt:lpstr>
      <vt:lpstr>ДОО!Область_печати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2023-10-26T11:52:41Z</dcterms:modified>
</cp:coreProperties>
</file>